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20" windowWidth="9720" windowHeight="7260"/>
  </bookViews>
  <sheets>
    <sheet name="7-НКРЕКП-інвестиції-тепло_Проек" sheetId="1" r:id="rId1"/>
  </sheets>
  <definedNames>
    <definedName name="_xlnm.Print_Area" localSheetId="0">'7-НКРЕКП-інвестиції-тепло_Проек'!$A$1:$X$101</definedName>
  </definedNames>
  <calcPr calcId="145621"/>
</workbook>
</file>

<file path=xl/calcChain.xml><?xml version="1.0" encoding="utf-8"?>
<calcChain xmlns="http://schemas.openxmlformats.org/spreadsheetml/2006/main">
  <c r="K77" i="1" l="1"/>
  <c r="K79" i="1" s="1"/>
  <c r="K27" i="1"/>
  <c r="K68" i="1"/>
  <c r="K81" i="1"/>
  <c r="H83" i="1"/>
  <c r="E81" i="1"/>
  <c r="E78" i="1"/>
  <c r="E77" i="1"/>
  <c r="H79" i="1"/>
  <c r="H92" i="1"/>
  <c r="H52" i="1"/>
  <c r="H69" i="1"/>
  <c r="G52" i="1"/>
  <c r="H39" i="1"/>
  <c r="H35" i="1"/>
  <c r="H43" i="1"/>
  <c r="H31" i="1"/>
  <c r="G27" i="1"/>
  <c r="F27" i="1"/>
  <c r="E27" i="1" s="1"/>
  <c r="E44" i="1" s="1"/>
  <c r="F31" i="1"/>
  <c r="G31" i="1"/>
  <c r="E31" i="1"/>
  <c r="H27" i="1"/>
  <c r="I27" i="1"/>
  <c r="U27" i="1"/>
  <c r="O27" i="1"/>
  <c r="G43" i="1"/>
  <c r="G44" i="1" s="1"/>
  <c r="G35" i="1"/>
  <c r="G39" i="1"/>
  <c r="W75" i="1"/>
  <c r="W79" i="1"/>
  <c r="W91" i="1"/>
  <c r="W83" i="1"/>
  <c r="W92" i="1"/>
  <c r="W87" i="1"/>
  <c r="U75" i="1"/>
  <c r="U79" i="1"/>
  <c r="U91" i="1"/>
  <c r="U83" i="1"/>
  <c r="U87" i="1"/>
  <c r="Q75" i="1"/>
  <c r="Q79" i="1"/>
  <c r="Q92" i="1" s="1"/>
  <c r="Q27" i="1"/>
  <c r="Q44" i="1" s="1"/>
  <c r="Q68" i="1"/>
  <c r="Q91" i="1"/>
  <c r="Q83" i="1"/>
  <c r="Q87" i="1"/>
  <c r="O75" i="1"/>
  <c r="O92" i="1" s="1"/>
  <c r="O79" i="1"/>
  <c r="O91" i="1"/>
  <c r="O83" i="1"/>
  <c r="O87" i="1"/>
  <c r="N75" i="1"/>
  <c r="N92" i="1" s="1"/>
  <c r="N79" i="1"/>
  <c r="N91" i="1"/>
  <c r="N83" i="1"/>
  <c r="N87" i="1"/>
  <c r="M75" i="1"/>
  <c r="M92" i="1" s="1"/>
  <c r="M79" i="1"/>
  <c r="M91" i="1"/>
  <c r="M83" i="1"/>
  <c r="M87" i="1"/>
  <c r="K75" i="1"/>
  <c r="K92" i="1" s="1"/>
  <c r="K91" i="1"/>
  <c r="K83" i="1"/>
  <c r="K87" i="1"/>
  <c r="I75" i="1"/>
  <c r="I92" i="1" s="1"/>
  <c r="I79" i="1"/>
  <c r="I91" i="1"/>
  <c r="I83" i="1"/>
  <c r="I87" i="1"/>
  <c r="G75" i="1"/>
  <c r="G79" i="1"/>
  <c r="G91" i="1"/>
  <c r="G83" i="1"/>
  <c r="G92" i="1" s="1"/>
  <c r="G87" i="1"/>
  <c r="F75" i="1"/>
  <c r="E75" i="1"/>
  <c r="F79" i="1"/>
  <c r="E79" i="1"/>
  <c r="F91" i="1"/>
  <c r="E91" i="1"/>
  <c r="F83" i="1"/>
  <c r="E83" i="1" s="1"/>
  <c r="E92" i="1" s="1"/>
  <c r="F87" i="1"/>
  <c r="E87" i="1" s="1"/>
  <c r="W52" i="1"/>
  <c r="W68" i="1"/>
  <c r="W56" i="1"/>
  <c r="W60" i="1"/>
  <c r="W69" i="1" s="1"/>
  <c r="W64" i="1"/>
  <c r="U52" i="1"/>
  <c r="U69" i="1" s="1"/>
  <c r="U56" i="1"/>
  <c r="U68" i="1"/>
  <c r="U60" i="1"/>
  <c r="U64" i="1"/>
  <c r="Q52" i="1"/>
  <c r="Q69" i="1" s="1"/>
  <c r="Q56" i="1"/>
  <c r="Q60" i="1"/>
  <c r="Q64" i="1"/>
  <c r="O52" i="1"/>
  <c r="O69" i="1" s="1"/>
  <c r="O56" i="1"/>
  <c r="O68" i="1"/>
  <c r="O60" i="1"/>
  <c r="O64" i="1"/>
  <c r="N52" i="1"/>
  <c r="N68" i="1"/>
  <c r="N56" i="1"/>
  <c r="M68" i="1"/>
  <c r="N60" i="1"/>
  <c r="N69" i="1" s="1"/>
  <c r="N64" i="1"/>
  <c r="M56" i="1"/>
  <c r="K52" i="1"/>
  <c r="K69" i="1" s="1"/>
  <c r="K56" i="1"/>
  <c r="K60" i="1"/>
  <c r="K64" i="1"/>
  <c r="I52" i="1"/>
  <c r="I56" i="1"/>
  <c r="I68" i="1"/>
  <c r="I60" i="1"/>
  <c r="I64" i="1"/>
  <c r="G56" i="1"/>
  <c r="G68" i="1"/>
  <c r="G60" i="1"/>
  <c r="G64" i="1"/>
  <c r="F52" i="1"/>
  <c r="E52" i="1" s="1"/>
  <c r="F56" i="1"/>
  <c r="E56" i="1"/>
  <c r="F68" i="1"/>
  <c r="E68" i="1" s="1"/>
  <c r="F60" i="1"/>
  <c r="F64" i="1"/>
  <c r="W27" i="1"/>
  <c r="W44" i="1" s="1"/>
  <c r="W93" i="1" s="1"/>
  <c r="W31" i="1"/>
  <c r="W43" i="1"/>
  <c r="W35" i="1"/>
  <c r="W39" i="1"/>
  <c r="U31" i="1"/>
  <c r="U44" i="1" s="1"/>
  <c r="U93" i="1" s="1"/>
  <c r="U43" i="1"/>
  <c r="U35" i="1"/>
  <c r="U39" i="1"/>
  <c r="Q31" i="1"/>
  <c r="Q43" i="1"/>
  <c r="Q35" i="1"/>
  <c r="Q39" i="1"/>
  <c r="N27" i="1"/>
  <c r="M27" i="1"/>
  <c r="N31" i="1"/>
  <c r="M31" i="1"/>
  <c r="N43" i="1"/>
  <c r="N35" i="1"/>
  <c r="M35" i="1" s="1"/>
  <c r="N39" i="1"/>
  <c r="O31" i="1"/>
  <c r="O43" i="1"/>
  <c r="M43" i="1" s="1"/>
  <c r="O35" i="1"/>
  <c r="O39" i="1"/>
  <c r="M39" i="1"/>
  <c r="K31" i="1"/>
  <c r="K44" i="1" s="1"/>
  <c r="K93" i="1" s="1"/>
  <c r="K43" i="1"/>
  <c r="K35" i="1"/>
  <c r="K39" i="1"/>
  <c r="F43" i="1"/>
  <c r="E43" i="1"/>
  <c r="F35" i="1"/>
  <c r="E35" i="1"/>
  <c r="F39" i="1"/>
  <c r="E39" i="1"/>
  <c r="I31" i="1"/>
  <c r="I43" i="1"/>
  <c r="I44" i="1" s="1"/>
  <c r="I93" i="1" s="1"/>
  <c r="I35" i="1"/>
  <c r="I39" i="1"/>
  <c r="E64" i="1"/>
  <c r="E60" i="1"/>
  <c r="M64" i="1"/>
  <c r="F92" i="1"/>
  <c r="I69" i="1"/>
  <c r="H44" i="1"/>
  <c r="H93" i="1" s="1"/>
  <c r="N44" i="1"/>
  <c r="F44" i="1"/>
  <c r="U92" i="1"/>
  <c r="G69" i="1"/>
  <c r="F69" i="1"/>
  <c r="F93" i="1"/>
  <c r="M44" i="1" l="1"/>
  <c r="E69" i="1"/>
  <c r="N93" i="1"/>
  <c r="Q93" i="1"/>
  <c r="G93" i="1"/>
  <c r="E93" i="1"/>
  <c r="O44" i="1"/>
  <c r="O93" i="1" s="1"/>
  <c r="M60" i="1"/>
  <c r="M69" i="1" s="1"/>
  <c r="M93" i="1" l="1"/>
</calcChain>
</file>

<file path=xl/sharedStrings.xml><?xml version="1.0" encoding="utf-8"?>
<sst xmlns="http://schemas.openxmlformats.org/spreadsheetml/2006/main" count="363" uniqueCount="177">
  <si>
    <t>(період)</t>
  </si>
  <si>
    <t>Подають</t>
  </si>
  <si>
    <t>Термін подання</t>
  </si>
  <si>
    <t>Форма № 7-НКРЕКП-інвестиції тепло 
(квартальна)</t>
  </si>
  <si>
    <t>Респондент:</t>
  </si>
  <si>
    <t>за погодженням з  Державною службою статистики України</t>
  </si>
  <si>
    <t xml:space="preserve">Найменування:    </t>
  </si>
  <si>
    <t>Місцезнаходження:</t>
  </si>
  <si>
    <t>(поштовий індекс, область / Автономна Республіка Крим, район, населений пункт, вулиця / провулок, площа тощо, № будинку / корпусу, № квартири / офіса)</t>
  </si>
  <si>
    <t>№ з/п</t>
  </si>
  <si>
    <t>Найменування заходів (пооб'єктно)</t>
  </si>
  <si>
    <t>Код рядка</t>
  </si>
  <si>
    <t>Схвалено на планований період в цілому за інвестиційною програмою</t>
  </si>
  <si>
    <t xml:space="preserve">Заплановано на звітний період
(з наростаючим підсумком) </t>
  </si>
  <si>
    <t>Реквізити документа, який засвідчує прийняття в експлуатацію закінченого будівництвом об'єкта або очікувана дата прийняття в експлуатацію перехідних об'єктів</t>
  </si>
  <si>
    <t>Очікувані показники після впровадження інвестицій</t>
  </si>
  <si>
    <t>Залишилось не профінансовано</t>
  </si>
  <si>
    <t>профінансовано</t>
  </si>
  <si>
    <t>освоєно</t>
  </si>
  <si>
    <t>Кількісний показник (одиниця виміру)</t>
  </si>
  <si>
    <t>Економіч-ний ефект (тис. грн.)</t>
  </si>
  <si>
    <t xml:space="preserve">Обсяг фінансування, тис. грн          </t>
  </si>
  <si>
    <t xml:space="preserve">Обсяг інвестицій, тис. грн </t>
  </si>
  <si>
    <t>підряд-ний</t>
  </si>
  <si>
    <t>А</t>
  </si>
  <si>
    <t>Б</t>
  </si>
  <si>
    <t>В</t>
  </si>
  <si>
    <t>І</t>
  </si>
  <si>
    <t>Виробництво теплової енергії</t>
  </si>
  <si>
    <t>1</t>
  </si>
  <si>
    <t>Будівництво, реконструкція та модернізація об’єктів теплопостачання, з урахуванням:</t>
  </si>
  <si>
    <t>1.1</t>
  </si>
  <si>
    <t>1.1.1</t>
  </si>
  <si>
    <t>Усього за підпунктом 1.1.</t>
  </si>
  <si>
    <t>005</t>
  </si>
  <si>
    <t>1.2</t>
  </si>
  <si>
    <t>Усього за підпунктом 1.2.</t>
  </si>
  <si>
    <t>010</t>
  </si>
  <si>
    <t>1.3</t>
  </si>
  <si>
    <t>Інші заходи, у тому числі:</t>
  </si>
  <si>
    <t>1.3.1</t>
  </si>
  <si>
    <t>Усього за підпунктом 1.3.</t>
  </si>
  <si>
    <t>015</t>
  </si>
  <si>
    <t>Усього за розділом I</t>
  </si>
  <si>
    <t>020</t>
  </si>
  <si>
    <t>ІІ</t>
  </si>
  <si>
    <t>Транспортування теплової енергії</t>
  </si>
  <si>
    <t>2</t>
  </si>
  <si>
    <t>2.1</t>
  </si>
  <si>
    <t>2.1.1</t>
  </si>
  <si>
    <t>Усього за підпунктом 2.1.</t>
  </si>
  <si>
    <t>2.2</t>
  </si>
  <si>
    <t>2.2.1</t>
  </si>
  <si>
    <t>Усього за підпунктом 2.2.</t>
  </si>
  <si>
    <t>2.3</t>
  </si>
  <si>
    <t>2.3.1</t>
  </si>
  <si>
    <t>Усього за підпунктом 2.3.</t>
  </si>
  <si>
    <t>ІІІ</t>
  </si>
  <si>
    <t>Постачання теплової енергії</t>
  </si>
  <si>
    <t>3</t>
  </si>
  <si>
    <t>3.1</t>
  </si>
  <si>
    <t>3.1.1</t>
  </si>
  <si>
    <t>Усього за підпунктом 3.1.</t>
  </si>
  <si>
    <t>3.2</t>
  </si>
  <si>
    <t>3.2.1</t>
  </si>
  <si>
    <t>Усього за підпунктом 3.2.</t>
  </si>
  <si>
    <t>3.3</t>
  </si>
  <si>
    <t>3.3.1</t>
  </si>
  <si>
    <t>Усього за підпунктом 3.3.</t>
  </si>
  <si>
    <t>Усього за інвестиційною програмою</t>
  </si>
  <si>
    <t>065</t>
  </si>
  <si>
    <t>(ініціали, прізвище)</t>
  </si>
  <si>
    <t xml:space="preserve">(підпис головного бухгалтера) </t>
  </si>
  <si>
    <t xml:space="preserve">      </t>
  </si>
  <si>
    <t xml:space="preserve">(підпис виконавця) </t>
  </si>
  <si>
    <t xml:space="preserve">    </t>
  </si>
  <si>
    <t xml:space="preserve">       </t>
  </si>
  <si>
    <t>Х</t>
  </si>
  <si>
    <t>Усього за розділом II</t>
  </si>
  <si>
    <t>Усього за розділом III</t>
  </si>
  <si>
    <t>Обсяг фінансування, тис. грн., у т.ч. за способом виконання:</t>
  </si>
  <si>
    <t>всього</t>
  </si>
  <si>
    <t>Виконавець робіт, послуг, продавець товару</t>
  </si>
  <si>
    <t>господар-ський
(вартість матеріальних ресурсів)</t>
  </si>
  <si>
    <t>025</t>
  </si>
  <si>
    <t>030</t>
  </si>
  <si>
    <t>035</t>
  </si>
  <si>
    <t>040</t>
  </si>
  <si>
    <t>045</t>
  </si>
  <si>
    <t>050</t>
  </si>
  <si>
    <t>055</t>
  </si>
  <si>
    <t>060</t>
  </si>
  <si>
    <t>070</t>
  </si>
  <si>
    <t>075</t>
  </si>
  <si>
    <t>080</t>
  </si>
  <si>
    <t>085</t>
  </si>
  <si>
    <t>090</t>
  </si>
  <si>
    <t>095</t>
  </si>
  <si>
    <t>Стан виконання (з наростаючим підсумком)</t>
  </si>
  <si>
    <t>Економія паливно-енергетичних ресурсів (тони умовного палива / прогнозний період)</t>
  </si>
  <si>
    <t xml:space="preserve"> Заходи щодо забезпечення технологічного та/або комерційного обліку ресурсів, з них:</t>
  </si>
  <si>
    <t>1.1.2</t>
  </si>
  <si>
    <t>2.1.2</t>
  </si>
  <si>
    <t>Номер додатка в пояснювальній записці з поясненням щодо відхилення фактичних показників від планових у вартісному та/або кількісному виразі</t>
  </si>
  <si>
    <t>Заходи щодо впровадження та розвитку інформаційних технологій, з них:</t>
  </si>
  <si>
    <t>Заходи зі зниження питомих витрат, а також втрат ресурсів, з них:</t>
  </si>
  <si>
    <t>1.4</t>
  </si>
  <si>
    <t>1.4.1</t>
  </si>
  <si>
    <t>Заходи щодо модернізації та закупівлі транспортних засобів спеціального та спеціалізованого призначення , з них:</t>
  </si>
  <si>
    <t>1.5</t>
  </si>
  <si>
    <t>Усього за підпунктом 1.4.</t>
  </si>
  <si>
    <t>Усього за підпунктом 1.5.</t>
  </si>
  <si>
    <t>Усього за підпунктом 2.4.</t>
  </si>
  <si>
    <t>Усього за підпунктом 2.5.</t>
  </si>
  <si>
    <t>2.4</t>
  </si>
  <si>
    <t>2.4.1</t>
  </si>
  <si>
    <t>2.5</t>
  </si>
  <si>
    <t>2.5.1</t>
  </si>
  <si>
    <t>3.4</t>
  </si>
  <si>
    <t>3.4.1</t>
  </si>
  <si>
    <t>Усього за підпунктом 3.4.</t>
  </si>
  <si>
    <t>3.5</t>
  </si>
  <si>
    <t>3.5.1</t>
  </si>
  <si>
    <r>
      <t xml:space="preserve">Суб'єкти господарювання, що мають ліцензії на виробництво теплової енергії (крім діяльності з виробництва теплової енергії на теплоелектроцентралях, ТЕС, АЕС та когенераційних установках і установках з використанням нетрадиційних або поновлюваних джерел енергії), та/або транспортування її магістральними та місцевими (розподільчими) тепловими мережами, та/або постачання теплової енергії, діяльність яких з виробництва, та/або транспортування, та/або постачання теплової енергії підлягає державному регулюванню Національної комісії, що здійснює державне регулювання у сферах енергетики та комунальних послуг                                                                                                                                                                                                                                                                                     
Національній комісії, що здійснює державне регулювання у сферах енергетики та комунальних послуг, місцезнаходження: 03057, м. Київ, вул. Смоленська, 19, електронна адреса: </t>
    </r>
    <r>
      <rPr>
        <b/>
        <sz val="10"/>
        <rFont val="Times New Roman"/>
        <family val="1"/>
        <charset val="204"/>
      </rPr>
      <t>fte@nerc.gov.ua</t>
    </r>
    <r>
      <rPr>
        <sz val="10"/>
        <rFont val="Times New Roman"/>
        <family val="1"/>
        <charset val="204"/>
      </rPr>
      <t xml:space="preserve">
та її територіальному органу у відповідному регіоні</t>
    </r>
  </si>
  <si>
    <t>Комунальне підприємство теплових мереж "Бориспільтепломережа"</t>
  </si>
  <si>
    <t>08300, Київська область, місто Бориспіль, вулиця Київський Шлях,41-а</t>
  </si>
  <si>
    <r>
      <t xml:space="preserve">Код ЄДРПОУ: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 xml:space="preserve">  13712452</t>
    </r>
  </si>
  <si>
    <t>1.1.3</t>
  </si>
  <si>
    <t>підрядний</t>
  </si>
  <si>
    <t>2.1.3</t>
  </si>
  <si>
    <t>ЗВІТНІСТЬ
Звіт щодо виконання інвестиційної програми на 2016 рік  ліцензіатом у сфері виробництва, транспортування та постачання теплової енергії</t>
  </si>
  <si>
    <t>Модернізація насоса рециркуляції на котельні по вул. Нижній Вал,1-а</t>
  </si>
  <si>
    <t>Модернізація насоса рециркуляції на котельні по вул.Лермонтова,1-г</t>
  </si>
  <si>
    <t>Модернізація тяго-дуттєвих пристроїв (встановлення перетворювачів частоти) на котельні по вул. Київський Шлях,39-б</t>
  </si>
  <si>
    <t>Реконструкція теплових мереж  від котельні по вул.Ленінградська,8-а (від ТК-20 до ТК-21)</t>
  </si>
  <si>
    <t>Реконструкція теплових мереж  від котельні по вул. Горького,42-б (від ТК-7 до ТК-8)</t>
  </si>
  <si>
    <t>Реконструкція теплових мереж  від котельні по вул.Ленінградська,8-а (ТК17 - ТК12 в напрямку ж/б по вул. Комуністична,11)</t>
  </si>
  <si>
    <t>76 м в 1- трубному вимірі, Ду = 219 мм</t>
  </si>
  <si>
    <t>164 м в 1- трубному вимірі, Ду = 159 мм</t>
  </si>
  <si>
    <t>177 м в 1- трубному вимірі, Ду = 159 мм</t>
  </si>
  <si>
    <t>Придбання портативного зварювального генератора</t>
  </si>
  <si>
    <t>Встановлення  вузлів обліку теплової енергії (Ду 32) в  житлових будинках</t>
  </si>
  <si>
    <t>Встановлення  вузлів обліку теплової енергії (Ду 50) в житлових будинках</t>
  </si>
  <si>
    <t>3.2.2</t>
  </si>
  <si>
    <t>Організація робочого місця  автоматизованого дистанційного збору інформації з теплових лічильників</t>
  </si>
  <si>
    <t>А.М.Багінська</t>
  </si>
  <si>
    <t>Г.О.Богацька</t>
  </si>
  <si>
    <t xml:space="preserve"> </t>
  </si>
  <si>
    <t>телефон: (04595) 6-91-16   факс:(04595) 6-47-31</t>
  </si>
  <si>
    <t>електронна пошта:borispil-teplo@ogku.kiev.ua</t>
  </si>
  <si>
    <t xml:space="preserve"> В.І.Палінка</t>
  </si>
  <si>
    <t>ТОВ "Технополіс-1"                ТОВ "Розетка.УА"</t>
  </si>
  <si>
    <t>Акт № 55 від 29.06.2016           Акт  № 72 від 27.09.2016</t>
  </si>
  <si>
    <t>166 м в 1- трубному вимірі, Ду = 159 мм</t>
  </si>
  <si>
    <t>Акт № 71 від 07.09.2016р.</t>
  </si>
  <si>
    <t>ТОВ "Торговий дім "Енергоресурс-Інвест"</t>
  </si>
  <si>
    <t>94 м в 1- трубному вимірі, Ду = 219 мм</t>
  </si>
  <si>
    <t>200 м в 1- трубному вимірі, Ду = 159 мм</t>
  </si>
  <si>
    <t>ТОВ "Торговий дім "Енергоресурс-Інвест"      ТОВ "Перший трубний завод"</t>
  </si>
  <si>
    <t>Акт № 61 від 29.08.2016р.</t>
  </si>
  <si>
    <t>Акт № 62 від 29.08.2016р.</t>
  </si>
  <si>
    <t>ТОВ "ВУЛВЕР"</t>
  </si>
  <si>
    <t>ТОВ "Семпал КО ЛТД"</t>
  </si>
  <si>
    <t>ПП "Аккорд Україна"</t>
  </si>
  <si>
    <t>Акт № 145 від 30.12.2016р.</t>
  </si>
  <si>
    <t>Акт № 87 від 18.11.2016р.</t>
  </si>
  <si>
    <t>ТОВ "Технотон-Енерго"    ТОВ "НТФ ТЕМС"</t>
  </si>
  <si>
    <t>ПрАТ "Нова лінія"</t>
  </si>
  <si>
    <t>Акт № 113 від 18.11.2016р.</t>
  </si>
  <si>
    <t>Акт № 63,64,65 від 07.09.2016 Акт № 79,80,81,83,85 від 27.09.2016 Акт № 89,90,91,93,94,95,96,98,99 від 17.10.2016 Акт № 104,105,107,108,109,110 від 31.10.2016 Акт № 114,115,116 від 30.11.2016 Акт № 134,135,136 від 30.12.2016</t>
  </si>
  <si>
    <t>Акт № 78,82 від 27.09.2016 Акт № 106 від 31.10.2016 Акт № 117,118,119,120,121 від 30.11.2016 Акт № 133,137,138,139,140,141,142,143,144 від 30.12.2016</t>
  </si>
  <si>
    <t>за 2016 рік</t>
  </si>
  <si>
    <t>Начальник головного управління житлово-комунального господарства виконавчого комітету міської ради</t>
  </si>
  <si>
    <t>___________________________</t>
  </si>
  <si>
    <t>В.І.Аврамчук</t>
  </si>
  <si>
    <t>Директор КПТМ "Бориспільтепломережа"</t>
  </si>
  <si>
    <t xml:space="preserve">Додаток 
до рішення міської ради
від 28 лютого 2016 року
№ 1618-22-VII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</si>
</sst>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.0_ ;[Red]\-#,##0.0\ "/>
  </numFmts>
  <fonts count="3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E"/>
      <charset val="204"/>
    </font>
    <font>
      <sz val="10"/>
      <name val="PragmaticaCTT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10"/>
      <color theme="1"/>
      <name val="Arial Cyr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164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20" borderId="2" applyNumberFormat="0" applyAlignment="0" applyProtection="0"/>
    <xf numFmtId="0" fontId="21" fillId="0" borderId="0" applyNumberFormat="0" applyFill="0" applyBorder="0" applyAlignment="0" applyProtection="0"/>
    <xf numFmtId="0" fontId="22" fillId="21" borderId="1" applyNumberFormat="0" applyAlignment="0" applyProtection="0"/>
    <xf numFmtId="0" fontId="31" fillId="0" borderId="0"/>
    <xf numFmtId="0" fontId="5" fillId="0" borderId="0"/>
    <xf numFmtId="0" fontId="1" fillId="0" borderId="0"/>
    <xf numFmtId="0" fontId="32" fillId="0" borderId="0"/>
    <xf numFmtId="0" fontId="1" fillId="0" borderId="0"/>
    <xf numFmtId="0" fontId="13" fillId="0" borderId="0"/>
    <xf numFmtId="0" fontId="23" fillId="0" borderId="6" applyNumberFormat="0" applyFill="0" applyAlignment="0" applyProtection="0"/>
    <xf numFmtId="0" fontId="24" fillId="3" borderId="0" applyNumberFormat="0" applyBorder="0" applyAlignment="0" applyProtection="0"/>
    <xf numFmtId="0" fontId="1" fillId="22" borderId="4" applyNumberFormat="0" applyAlignment="0" applyProtection="0"/>
    <xf numFmtId="0" fontId="25" fillId="21" borderId="5" applyNumberFormat="0" applyAlignment="0" applyProtection="0"/>
    <xf numFmtId="0" fontId="26" fillId="23" borderId="0" applyNumberFormat="0" applyBorder="0" applyAlignment="0" applyProtection="0"/>
    <xf numFmtId="0" fontId="14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5" fontId="5" fillId="0" borderId="0" applyFont="0" applyFill="0" applyBorder="0" applyAlignment="0" applyProtection="0"/>
  </cellStyleXfs>
  <cellXfs count="177">
    <xf numFmtId="0" fontId="0" fillId="0" borderId="0" xfId="0"/>
    <xf numFmtId="0" fontId="5" fillId="24" borderId="0" xfId="37" applyFont="1" applyFill="1"/>
    <xf numFmtId="49" fontId="7" fillId="24" borderId="0" xfId="37" applyNumberFormat="1" applyFont="1" applyFill="1" applyBorder="1" applyAlignment="1" applyProtection="1">
      <alignment horizontal="center"/>
      <protection locked="0"/>
    </xf>
    <xf numFmtId="0" fontId="8" fillId="24" borderId="0" xfId="37" applyFont="1" applyFill="1" applyBorder="1"/>
    <xf numFmtId="0" fontId="8" fillId="24" borderId="0" xfId="37" applyFont="1" applyFill="1"/>
    <xf numFmtId="49" fontId="4" fillId="24" borderId="7" xfId="37" applyNumberFormat="1" applyFont="1" applyFill="1" applyBorder="1" applyAlignment="1" applyProtection="1">
      <protection locked="0"/>
    </xf>
    <xf numFmtId="0" fontId="4" fillId="24" borderId="8" xfId="37" applyFont="1" applyFill="1" applyBorder="1" applyAlignment="1" applyProtection="1">
      <protection locked="0"/>
    </xf>
    <xf numFmtId="0" fontId="7" fillId="24" borderId="8" xfId="37" applyFont="1" applyFill="1" applyBorder="1" applyAlignment="1">
      <alignment horizontal="left" vertical="center" wrapText="1"/>
    </xf>
    <xf numFmtId="0" fontId="7" fillId="24" borderId="9" xfId="37" applyFont="1" applyFill="1" applyBorder="1" applyAlignment="1">
      <alignment horizontal="left" vertical="center" wrapText="1"/>
    </xf>
    <xf numFmtId="0" fontId="7" fillId="24" borderId="10" xfId="37" applyFont="1" applyFill="1" applyBorder="1" applyAlignment="1"/>
    <xf numFmtId="0" fontId="7" fillId="24" borderId="11" xfId="37" applyFont="1" applyFill="1" applyBorder="1" applyAlignment="1">
      <alignment horizontal="left" vertical="center" wrapText="1"/>
    </xf>
    <xf numFmtId="0" fontId="7" fillId="24" borderId="10" xfId="37" applyFont="1" applyFill="1" applyBorder="1" applyAlignment="1">
      <alignment horizontal="left" vertical="center" wrapText="1"/>
    </xf>
    <xf numFmtId="0" fontId="10" fillId="0" borderId="0" xfId="21" applyFont="1" applyFill="1"/>
    <xf numFmtId="0" fontId="10" fillId="0" borderId="0" xfId="21" applyFont="1" applyFill="1" applyBorder="1"/>
    <xf numFmtId="49" fontId="10" fillId="0" borderId="12" xfId="21" applyNumberFormat="1" applyFont="1" applyFill="1" applyBorder="1" applyAlignment="1">
      <alignment horizontal="center" vertical="top" wrapText="1"/>
    </xf>
    <xf numFmtId="49" fontId="10" fillId="0" borderId="13" xfId="21" applyNumberFormat="1" applyFont="1" applyFill="1" applyBorder="1" applyAlignment="1">
      <alignment horizontal="center" vertical="top" wrapText="1"/>
    </xf>
    <xf numFmtId="49" fontId="10" fillId="0" borderId="14" xfId="21" applyNumberFormat="1" applyFont="1" applyFill="1" applyBorder="1" applyAlignment="1">
      <alignment horizontal="center" vertical="top" wrapText="1"/>
    </xf>
    <xf numFmtId="49" fontId="10" fillId="0" borderId="13" xfId="21" applyNumberFormat="1" applyFont="1" applyFill="1" applyBorder="1" applyAlignment="1">
      <alignment horizontal="center"/>
    </xf>
    <xf numFmtId="0" fontId="10" fillId="0" borderId="0" xfId="21" applyFont="1" applyFill="1" applyAlignment="1">
      <alignment horizontal="center" vertical="center" wrapText="1"/>
    </xf>
    <xf numFmtId="49" fontId="11" fillId="0" borderId="13" xfId="21" applyNumberFormat="1" applyFont="1" applyFill="1" applyBorder="1" applyAlignment="1">
      <alignment horizontal="center" vertical="center" wrapText="1"/>
    </xf>
    <xf numFmtId="0" fontId="10" fillId="0" borderId="14" xfId="21" applyFont="1" applyFill="1" applyBorder="1" applyAlignment="1">
      <alignment horizontal="left" vertical="center"/>
    </xf>
    <xf numFmtId="49" fontId="10" fillId="0" borderId="15" xfId="21" applyNumberFormat="1" applyFont="1" applyFill="1" applyBorder="1" applyAlignment="1">
      <alignment horizontal="center" vertical="top" wrapText="1"/>
    </xf>
    <xf numFmtId="166" fontId="11" fillId="0" borderId="0" xfId="21" applyNumberFormat="1" applyFont="1" applyFill="1" applyBorder="1" applyAlignment="1">
      <alignment horizontal="center" vertical="center" wrapText="1"/>
    </xf>
    <xf numFmtId="0" fontId="11" fillId="0" borderId="0" xfId="21" applyFont="1" applyFill="1" applyBorder="1" applyAlignment="1">
      <alignment horizontal="center" vertical="center" wrapText="1"/>
    </xf>
    <xf numFmtId="0" fontId="10" fillId="0" borderId="0" xfId="21" applyFont="1" applyFill="1" applyBorder="1" applyAlignment="1">
      <alignment horizontal="center" vertical="center" wrapText="1"/>
    </xf>
    <xf numFmtId="49" fontId="10" fillId="0" borderId="0" xfId="21" applyNumberFormat="1" applyFont="1" applyFill="1" applyAlignment="1"/>
    <xf numFmtId="0" fontId="7" fillId="24" borderId="0" xfId="37" applyFont="1" applyFill="1" applyAlignment="1" applyProtection="1">
      <protection locked="0"/>
    </xf>
    <xf numFmtId="0" fontId="7" fillId="24" borderId="0" xfId="37" applyFont="1" applyFill="1" applyBorder="1" applyAlignment="1" applyProtection="1">
      <alignment vertical="center" wrapText="1"/>
      <protection locked="0"/>
    </xf>
    <xf numFmtId="0" fontId="10" fillId="24" borderId="0" xfId="37" applyNumberFormat="1" applyFont="1" applyFill="1" applyAlignment="1" applyProtection="1">
      <protection locked="0"/>
    </xf>
    <xf numFmtId="0" fontId="12" fillId="24" borderId="0" xfId="37" applyFont="1" applyFill="1" applyBorder="1" applyAlignment="1" applyProtection="1">
      <alignment vertical="center"/>
    </xf>
    <xf numFmtId="0" fontId="10" fillId="24" borderId="0" xfId="37" applyFont="1" applyFill="1" applyBorder="1" applyAlignment="1" applyProtection="1">
      <alignment vertical="center"/>
      <protection locked="0"/>
    </xf>
    <xf numFmtId="0" fontId="10" fillId="0" borderId="0" xfId="21" applyFont="1" applyFill="1" applyAlignment="1"/>
    <xf numFmtId="49" fontId="11" fillId="0" borderId="0" xfId="40" applyNumberFormat="1" applyFont="1" applyFill="1" applyBorder="1" applyAlignment="1" applyProtection="1">
      <protection hidden="1"/>
    </xf>
    <xf numFmtId="0" fontId="7" fillId="24" borderId="0" xfId="37" applyFont="1" applyFill="1" applyBorder="1" applyAlignment="1" applyProtection="1">
      <protection locked="0"/>
    </xf>
    <xf numFmtId="0" fontId="10" fillId="24" borderId="0" xfId="37" applyNumberFormat="1" applyFont="1" applyFill="1" applyBorder="1" applyAlignment="1" applyProtection="1">
      <protection locked="0"/>
    </xf>
    <xf numFmtId="0" fontId="7" fillId="0" borderId="0" xfId="21" applyFont="1" applyAlignment="1"/>
    <xf numFmtId="0" fontId="4" fillId="0" borderId="0" xfId="21" applyFont="1" applyAlignment="1">
      <alignment horizontal="center" vertical="center" wrapText="1"/>
    </xf>
    <xf numFmtId="0" fontId="4" fillId="0" borderId="0" xfId="21" applyFont="1" applyAlignment="1" applyProtection="1">
      <alignment horizontal="center" vertical="center"/>
    </xf>
    <xf numFmtId="0" fontId="14" fillId="0" borderId="0" xfId="21" applyFont="1" applyAlignment="1" applyProtection="1">
      <alignment horizontal="center" vertical="center"/>
    </xf>
    <xf numFmtId="49" fontId="10" fillId="0" borderId="0" xfId="40" applyNumberFormat="1" applyFont="1" applyFill="1" applyAlignment="1" applyProtection="1">
      <protection hidden="1"/>
    </xf>
    <xf numFmtId="0" fontId="10" fillId="24" borderId="0" xfId="37" applyNumberFormat="1" applyFont="1" applyFill="1" applyBorder="1" applyAlignment="1" applyProtection="1">
      <alignment vertical="center"/>
      <protection locked="0"/>
    </xf>
    <xf numFmtId="49" fontId="4" fillId="0" borderId="0" xfId="21" applyNumberFormat="1" applyFont="1" applyAlignment="1">
      <alignment vertical="center" wrapText="1"/>
    </xf>
    <xf numFmtId="0" fontId="4" fillId="0" borderId="0" xfId="21" applyFont="1" applyAlignment="1">
      <alignment vertical="center" wrapText="1"/>
    </xf>
    <xf numFmtId="49" fontId="10" fillId="0" borderId="0" xfId="21" applyNumberFormat="1" applyFont="1" applyFill="1"/>
    <xf numFmtId="2" fontId="10" fillId="0" borderId="14" xfId="21" applyNumberFormat="1" applyFont="1" applyFill="1" applyBorder="1" applyAlignment="1">
      <alignment horizontal="center" vertical="top" wrapText="1"/>
    </xf>
    <xf numFmtId="2" fontId="10" fillId="0" borderId="16" xfId="21" applyNumberFormat="1" applyFont="1" applyFill="1" applyBorder="1" applyAlignment="1">
      <alignment horizontal="center" vertical="top" wrapText="1"/>
    </xf>
    <xf numFmtId="2" fontId="10" fillId="0" borderId="17" xfId="21" applyNumberFormat="1" applyFont="1" applyFill="1" applyBorder="1" applyAlignment="1">
      <alignment horizontal="center" vertical="center" wrapText="1"/>
    </xf>
    <xf numFmtId="0" fontId="11" fillId="0" borderId="14" xfId="21" applyFont="1" applyFill="1" applyBorder="1" applyAlignment="1">
      <alignment horizontal="center"/>
    </xf>
    <xf numFmtId="49" fontId="11" fillId="0" borderId="13" xfId="21" applyNumberFormat="1" applyFont="1" applyFill="1" applyBorder="1" applyAlignment="1">
      <alignment horizontal="center"/>
    </xf>
    <xf numFmtId="2" fontId="11" fillId="0" borderId="18" xfId="21" applyNumberFormat="1" applyFont="1" applyFill="1" applyBorder="1" applyAlignment="1">
      <alignment vertical="center"/>
    </xf>
    <xf numFmtId="2" fontId="11" fillId="0" borderId="19" xfId="21" applyNumberFormat="1" applyFont="1" applyFill="1" applyBorder="1" applyAlignment="1">
      <alignment horizontal="center" vertical="center"/>
    </xf>
    <xf numFmtId="49" fontId="2" fillId="24" borderId="0" xfId="37" applyNumberFormat="1" applyFont="1" applyFill="1" applyBorder="1" applyAlignment="1" applyProtection="1">
      <alignment wrapText="1"/>
    </xf>
    <xf numFmtId="49" fontId="3" fillId="24" borderId="0" xfId="37" applyNumberFormat="1" applyFont="1" applyFill="1" applyBorder="1" applyAlignment="1" applyProtection="1">
      <alignment wrapText="1"/>
    </xf>
    <xf numFmtId="49" fontId="10" fillId="0" borderId="19" xfId="21" applyNumberFormat="1" applyFont="1" applyFill="1" applyBorder="1" applyAlignment="1">
      <alignment horizontal="center" vertical="center" wrapText="1"/>
    </xf>
    <xf numFmtId="2" fontId="10" fillId="0" borderId="19" xfId="21" applyNumberFormat="1" applyFont="1" applyFill="1" applyBorder="1" applyAlignment="1">
      <alignment horizontal="center" vertical="center" wrapText="1"/>
    </xf>
    <xf numFmtId="49" fontId="11" fillId="0" borderId="20" xfId="21" applyNumberFormat="1" applyFont="1" applyFill="1" applyBorder="1" applyAlignment="1">
      <alignment horizontal="center" vertical="top" wrapText="1"/>
    </xf>
    <xf numFmtId="0" fontId="11" fillId="0" borderId="21" xfId="21" applyFont="1" applyFill="1" applyBorder="1" applyAlignment="1">
      <alignment horizontal="center" vertical="top" wrapText="1"/>
    </xf>
    <xf numFmtId="0" fontId="11" fillId="0" borderId="22" xfId="21" applyFont="1" applyFill="1" applyBorder="1" applyAlignment="1">
      <alignment horizontal="center" vertical="top" wrapText="1"/>
    </xf>
    <xf numFmtId="0" fontId="11" fillId="0" borderId="23" xfId="21" applyFont="1" applyFill="1" applyBorder="1" applyAlignment="1">
      <alignment horizontal="center" vertical="top" wrapText="1"/>
    </xf>
    <xf numFmtId="0" fontId="11" fillId="0" borderId="19" xfId="21" applyFont="1" applyFill="1" applyBorder="1" applyAlignment="1">
      <alignment horizontal="center" vertical="top" wrapText="1"/>
    </xf>
    <xf numFmtId="0" fontId="11" fillId="0" borderId="24" xfId="21" applyFont="1" applyFill="1" applyBorder="1" applyAlignment="1">
      <alignment horizontal="center" vertical="top" wrapText="1"/>
    </xf>
    <xf numFmtId="0" fontId="11" fillId="0" borderId="25" xfId="21" applyFont="1" applyFill="1" applyBorder="1" applyAlignment="1">
      <alignment horizontal="center" vertical="top" wrapText="1"/>
    </xf>
    <xf numFmtId="0" fontId="11" fillId="0" borderId="26" xfId="21" applyFont="1" applyFill="1" applyBorder="1" applyAlignment="1">
      <alignment horizontal="center" vertical="top" wrapText="1"/>
    </xf>
    <xf numFmtId="0" fontId="11" fillId="0" borderId="27" xfId="21" applyFont="1" applyFill="1" applyBorder="1" applyAlignment="1">
      <alignment horizontal="center" vertical="top" wrapText="1"/>
    </xf>
    <xf numFmtId="0" fontId="4" fillId="24" borderId="28" xfId="37" applyFont="1" applyFill="1" applyBorder="1" applyAlignment="1">
      <alignment wrapText="1"/>
    </xf>
    <xf numFmtId="0" fontId="4" fillId="24" borderId="0" xfId="37" applyFont="1" applyFill="1" applyBorder="1" applyAlignment="1">
      <alignment wrapText="1"/>
    </xf>
    <xf numFmtId="49" fontId="11" fillId="0" borderId="0" xfId="21" applyNumberFormat="1" applyFont="1" applyFill="1" applyBorder="1" applyAlignment="1">
      <alignment horizontal="center" vertical="center" wrapText="1"/>
    </xf>
    <xf numFmtId="2" fontId="10" fillId="0" borderId="0" xfId="21" applyNumberFormat="1" applyFont="1" applyFill="1" applyBorder="1" applyAlignment="1">
      <alignment horizontal="center" vertical="center" wrapText="1"/>
    </xf>
    <xf numFmtId="2" fontId="11" fillId="0" borderId="0" xfId="21" applyNumberFormat="1" applyFont="1" applyFill="1" applyBorder="1" applyAlignment="1">
      <alignment horizontal="center" vertical="center"/>
    </xf>
    <xf numFmtId="2" fontId="11" fillId="0" borderId="0" xfId="21" applyNumberFormat="1" applyFont="1" applyFill="1" applyBorder="1" applyAlignment="1">
      <alignment vertical="center"/>
    </xf>
    <xf numFmtId="0" fontId="10" fillId="0" borderId="14" xfId="21" applyFont="1" applyFill="1" applyBorder="1" applyAlignment="1">
      <alignment horizontal="center" vertical="top" wrapText="1"/>
    </xf>
    <xf numFmtId="0" fontId="10" fillId="24" borderId="0" xfId="37" applyFont="1" applyFill="1" applyBorder="1" applyAlignment="1" applyProtection="1">
      <protection locked="0"/>
    </xf>
    <xf numFmtId="0" fontId="11" fillId="0" borderId="29" xfId="21" applyFont="1" applyFill="1" applyBorder="1" applyAlignment="1">
      <alignment horizontal="center" vertical="center" wrapText="1"/>
    </xf>
    <xf numFmtId="0" fontId="4" fillId="24" borderId="8" xfId="37" applyFont="1" applyFill="1" applyBorder="1" applyAlignment="1" applyProtection="1">
      <alignment horizontal="center"/>
      <protection locked="0"/>
    </xf>
    <xf numFmtId="0" fontId="4" fillId="24" borderId="10" xfId="37" applyFont="1" applyFill="1" applyBorder="1" applyAlignment="1" applyProtection="1">
      <alignment horizontal="left"/>
      <protection locked="0"/>
    </xf>
    <xf numFmtId="0" fontId="4" fillId="24" borderId="10" xfId="37" applyFont="1" applyFill="1" applyBorder="1" applyAlignment="1" applyProtection="1">
      <alignment horizontal="center"/>
      <protection locked="0"/>
    </xf>
    <xf numFmtId="49" fontId="6" fillId="24" borderId="0" xfId="37" applyNumberFormat="1" applyFont="1" applyFill="1" applyBorder="1" applyAlignment="1" applyProtection="1">
      <alignment horizontal="center"/>
      <protection locked="0"/>
    </xf>
    <xf numFmtId="0" fontId="4" fillId="24" borderId="0" xfId="37" applyFont="1" applyFill="1"/>
    <xf numFmtId="0" fontId="4" fillId="24" borderId="0" xfId="37" applyFont="1" applyFill="1" applyAlignment="1">
      <alignment horizontal="center"/>
    </xf>
    <xf numFmtId="2" fontId="11" fillId="0" borderId="15" xfId="21" applyNumberFormat="1" applyFont="1" applyFill="1" applyBorder="1" applyAlignment="1">
      <alignment horizontal="center"/>
    </xf>
    <xf numFmtId="49" fontId="10" fillId="0" borderId="30" xfId="21" applyNumberFormat="1" applyFont="1" applyFill="1" applyBorder="1" applyAlignment="1">
      <alignment horizontal="center" vertical="top" wrapText="1"/>
    </xf>
    <xf numFmtId="0" fontId="10" fillId="0" borderId="31" xfId="21" applyFont="1" applyFill="1" applyBorder="1" applyAlignment="1">
      <alignment horizontal="center" vertical="top" wrapText="1"/>
    </xf>
    <xf numFmtId="2" fontId="10" fillId="0" borderId="14" xfId="21" applyNumberFormat="1" applyFont="1" applyFill="1" applyBorder="1" applyAlignment="1">
      <alignment horizontal="left" vertical="top" wrapText="1"/>
    </xf>
    <xf numFmtId="1" fontId="10" fillId="0" borderId="14" xfId="21" applyNumberFormat="1" applyFont="1" applyFill="1" applyBorder="1" applyAlignment="1">
      <alignment horizontal="center" vertical="center" wrapText="1"/>
    </xf>
    <xf numFmtId="2" fontId="10" fillId="0" borderId="14" xfId="21" applyNumberFormat="1" applyFont="1" applyFill="1" applyBorder="1" applyAlignment="1">
      <alignment horizontal="center" vertical="center" wrapText="1"/>
    </xf>
    <xf numFmtId="49" fontId="11" fillId="0" borderId="13" xfId="21" applyNumberFormat="1" applyFont="1" applyFill="1" applyBorder="1" applyAlignment="1">
      <alignment horizontal="center" vertical="top" wrapText="1"/>
    </xf>
    <xf numFmtId="0" fontId="11" fillId="0" borderId="14" xfId="21" applyFont="1" applyFill="1" applyBorder="1" applyAlignment="1">
      <alignment horizontal="left" vertical="top" wrapText="1"/>
    </xf>
    <xf numFmtId="49" fontId="11" fillId="0" borderId="14" xfId="21" applyNumberFormat="1" applyFont="1" applyFill="1" applyBorder="1" applyAlignment="1">
      <alignment horizontal="center" vertical="top" wrapText="1"/>
    </xf>
    <xf numFmtId="2" fontId="11" fillId="0" borderId="14" xfId="21" applyNumberFormat="1" applyFont="1" applyFill="1" applyBorder="1" applyAlignment="1">
      <alignment horizontal="center" vertical="top" wrapText="1"/>
    </xf>
    <xf numFmtId="2" fontId="11" fillId="0" borderId="14" xfId="21" applyNumberFormat="1" applyFont="1" applyFill="1" applyBorder="1" applyAlignment="1">
      <alignment horizontal="center" vertical="center" wrapText="1"/>
    </xf>
    <xf numFmtId="2" fontId="11" fillId="0" borderId="16" xfId="21" applyNumberFormat="1" applyFont="1" applyFill="1" applyBorder="1" applyAlignment="1">
      <alignment horizontal="center" vertical="top" wrapText="1"/>
    </xf>
    <xf numFmtId="0" fontId="11" fillId="0" borderId="0" xfId="21" applyFont="1" applyFill="1" applyBorder="1"/>
    <xf numFmtId="0" fontId="11" fillId="0" borderId="14" xfId="21" applyFont="1" applyFill="1" applyBorder="1" applyAlignment="1">
      <alignment horizontal="left" vertical="center"/>
    </xf>
    <xf numFmtId="0" fontId="11" fillId="0" borderId="0" xfId="21" applyFont="1" applyFill="1" applyAlignment="1">
      <alignment horizontal="center" vertical="center" wrapText="1"/>
    </xf>
    <xf numFmtId="0" fontId="10" fillId="0" borderId="0" xfId="21" applyFont="1" applyFill="1" applyBorder="1" applyAlignment="1">
      <alignment vertical="center"/>
    </xf>
    <xf numFmtId="14" fontId="10" fillId="0" borderId="14" xfId="21" applyNumberFormat="1" applyFont="1" applyFill="1" applyBorder="1" applyAlignment="1">
      <alignment horizontal="center" vertical="center" wrapText="1"/>
    </xf>
    <xf numFmtId="2" fontId="10" fillId="0" borderId="0" xfId="21" applyNumberFormat="1" applyFont="1" applyFill="1" applyBorder="1" applyAlignment="1">
      <alignment horizontal="center" vertical="center"/>
    </xf>
    <xf numFmtId="0" fontId="10" fillId="0" borderId="0" xfId="21" applyFont="1" applyFill="1" applyBorder="1" applyAlignment="1">
      <alignment horizontal="center" vertical="center"/>
    </xf>
    <xf numFmtId="0" fontId="10" fillId="24" borderId="34" xfId="37" applyFont="1" applyFill="1" applyBorder="1" applyAlignment="1" applyProtection="1">
      <protection locked="0"/>
    </xf>
    <xf numFmtId="0" fontId="11" fillId="0" borderId="35" xfId="37" applyFont="1" applyFill="1" applyBorder="1" applyAlignment="1">
      <alignment horizontal="center" vertical="center" wrapText="1"/>
    </xf>
    <xf numFmtId="0" fontId="11" fillId="0" borderId="15" xfId="37" applyFont="1" applyFill="1" applyBorder="1" applyAlignment="1">
      <alignment horizontal="center" vertical="center" wrapText="1"/>
    </xf>
    <xf numFmtId="0" fontId="10" fillId="0" borderId="14" xfId="21" applyFont="1" applyFill="1" applyBorder="1" applyAlignment="1">
      <alignment horizontal="center"/>
    </xf>
    <xf numFmtId="0" fontId="10" fillId="0" borderId="16" xfId="21" applyFont="1" applyFill="1" applyBorder="1" applyAlignment="1">
      <alignment horizontal="center"/>
    </xf>
    <xf numFmtId="0" fontId="10" fillId="24" borderId="32" xfId="37" applyFont="1" applyFill="1" applyBorder="1" applyAlignment="1" applyProtection="1">
      <alignment vertical="center"/>
    </xf>
    <xf numFmtId="49" fontId="10" fillId="0" borderId="33" xfId="21" applyNumberFormat="1" applyFont="1" applyFill="1" applyBorder="1" applyAlignment="1">
      <alignment horizontal="left" vertical="center" wrapText="1"/>
    </xf>
    <xf numFmtId="0" fontId="7" fillId="24" borderId="0" xfId="37" applyFont="1" applyFill="1" applyAlignment="1" applyProtection="1">
      <alignment horizontal="center" wrapText="1"/>
      <protection locked="0"/>
    </xf>
    <xf numFmtId="0" fontId="8" fillId="24" borderId="0" xfId="37" applyFont="1" applyFill="1" applyAlignment="1" applyProtection="1">
      <protection locked="0"/>
    </xf>
    <xf numFmtId="0" fontId="10" fillId="24" borderId="32" xfId="37" applyFont="1" applyFill="1" applyBorder="1" applyAlignment="1" applyProtection="1">
      <alignment vertical="center" wrapText="1"/>
    </xf>
    <xf numFmtId="0" fontId="10" fillId="24" borderId="0" xfId="37" applyFont="1" applyFill="1" applyBorder="1" applyAlignment="1" applyProtection="1">
      <alignment vertical="center"/>
    </xf>
    <xf numFmtId="0" fontId="10" fillId="24" borderId="0" xfId="37" applyFont="1" applyFill="1" applyBorder="1" applyAlignment="1" applyProtection="1">
      <protection locked="0"/>
    </xf>
    <xf numFmtId="0" fontId="10" fillId="24" borderId="0" xfId="37" applyFont="1" applyFill="1" applyBorder="1" applyAlignment="1" applyProtection="1">
      <alignment horizontal="right"/>
      <protection locked="0"/>
    </xf>
    <xf numFmtId="0" fontId="10" fillId="24" borderId="0" xfId="37" applyFont="1" applyFill="1" applyBorder="1" applyAlignment="1" applyProtection="1">
      <alignment vertical="center" wrapText="1"/>
    </xf>
    <xf numFmtId="0" fontId="10" fillId="0" borderId="14" xfId="21" applyFont="1" applyFill="1" applyBorder="1" applyAlignment="1">
      <alignment horizontal="center" vertical="top" wrapText="1"/>
    </xf>
    <xf numFmtId="0" fontId="10" fillId="0" borderId="16" xfId="21" applyFont="1" applyFill="1" applyBorder="1" applyAlignment="1">
      <alignment horizontal="center" vertical="top" wrapText="1"/>
    </xf>
    <xf numFmtId="49" fontId="11" fillId="0" borderId="36" xfId="21" applyNumberFormat="1" applyFont="1" applyFill="1" applyBorder="1" applyAlignment="1">
      <alignment horizontal="center" vertical="center" wrapText="1"/>
    </xf>
    <xf numFmtId="49" fontId="11" fillId="0" borderId="19" xfId="21" applyNumberFormat="1" applyFont="1" applyFill="1" applyBorder="1" applyAlignment="1">
      <alignment horizontal="center" vertical="center" wrapText="1"/>
    </xf>
    <xf numFmtId="0" fontId="11" fillId="0" borderId="37" xfId="21" applyFont="1" applyFill="1" applyBorder="1" applyAlignment="1">
      <alignment horizontal="center" vertical="top" wrapText="1"/>
    </xf>
    <xf numFmtId="0" fontId="11" fillId="0" borderId="38" xfId="21" applyFont="1" applyFill="1" applyBorder="1" applyAlignment="1">
      <alignment horizontal="center" vertical="top" wrapText="1"/>
    </xf>
    <xf numFmtId="0" fontId="11" fillId="0" borderId="14" xfId="21" applyFont="1" applyFill="1" applyBorder="1" applyAlignment="1">
      <alignment horizontal="center" vertical="top" wrapText="1"/>
    </xf>
    <xf numFmtId="0" fontId="11" fillId="0" borderId="16" xfId="21" applyFont="1" applyFill="1" applyBorder="1" applyAlignment="1">
      <alignment horizontal="center" vertical="top" wrapText="1"/>
    </xf>
    <xf numFmtId="0" fontId="11" fillId="0" borderId="39" xfId="21" applyFont="1" applyFill="1" applyBorder="1" applyAlignment="1">
      <alignment horizontal="center" vertical="center" wrapText="1"/>
    </xf>
    <xf numFmtId="0" fontId="11" fillId="0" borderId="40" xfId="21" applyFont="1" applyFill="1" applyBorder="1" applyAlignment="1">
      <alignment horizontal="center" vertical="center" wrapText="1"/>
    </xf>
    <xf numFmtId="0" fontId="11" fillId="0" borderId="14" xfId="21" applyFont="1" applyFill="1" applyBorder="1" applyAlignment="1">
      <alignment horizontal="center" vertical="center" wrapText="1"/>
    </xf>
    <xf numFmtId="0" fontId="11" fillId="0" borderId="29" xfId="21" applyFont="1" applyFill="1" applyBorder="1" applyAlignment="1">
      <alignment horizontal="center" vertical="center" wrapText="1"/>
    </xf>
    <xf numFmtId="0" fontId="10" fillId="0" borderId="29" xfId="21" applyFont="1" applyFill="1" applyBorder="1" applyAlignment="1">
      <alignment horizontal="center" vertical="top" wrapText="1"/>
    </xf>
    <xf numFmtId="0" fontId="11" fillId="0" borderId="41" xfId="21" applyFont="1" applyFill="1" applyBorder="1" applyAlignment="1">
      <alignment horizontal="center" vertical="center" wrapText="1"/>
    </xf>
    <xf numFmtId="0" fontId="11" fillId="0" borderId="10" xfId="21" applyFont="1" applyFill="1" applyBorder="1" applyAlignment="1">
      <alignment horizontal="center" vertical="center" wrapText="1"/>
    </xf>
    <xf numFmtId="0" fontId="11" fillId="0" borderId="31" xfId="21" applyFont="1" applyFill="1" applyBorder="1" applyAlignment="1">
      <alignment horizontal="center" vertical="center" wrapText="1"/>
    </xf>
    <xf numFmtId="0" fontId="11" fillId="0" borderId="42" xfId="21" applyFont="1" applyFill="1" applyBorder="1" applyAlignment="1">
      <alignment horizontal="center" vertical="center" wrapText="1"/>
    </xf>
    <xf numFmtId="0" fontId="11" fillId="0" borderId="43" xfId="21" applyFont="1" applyFill="1" applyBorder="1" applyAlignment="1">
      <alignment horizontal="center" vertical="center" wrapText="1"/>
    </xf>
    <xf numFmtId="0" fontId="4" fillId="24" borderId="30" xfId="37" applyFont="1" applyFill="1" applyBorder="1" applyAlignment="1" applyProtection="1">
      <alignment horizontal="left"/>
      <protection locked="0"/>
    </xf>
    <xf numFmtId="0" fontId="4" fillId="24" borderId="10" xfId="37" applyFont="1" applyFill="1" applyBorder="1" applyAlignment="1" applyProtection="1">
      <alignment horizontal="left"/>
      <protection locked="0"/>
    </xf>
    <xf numFmtId="0" fontId="29" fillId="24" borderId="10" xfId="37" applyFont="1" applyFill="1" applyBorder="1" applyAlignment="1" applyProtection="1">
      <alignment horizontal="center"/>
      <protection locked="0"/>
    </xf>
    <xf numFmtId="0" fontId="4" fillId="24" borderId="47" xfId="37" applyFont="1" applyFill="1" applyBorder="1" applyAlignment="1">
      <alignment horizontal="center" vertical="center" wrapText="1"/>
    </xf>
    <xf numFmtId="0" fontId="4" fillId="24" borderId="48" xfId="37" applyFont="1" applyFill="1" applyBorder="1" applyAlignment="1">
      <alignment horizontal="center" vertical="center" wrapText="1"/>
    </xf>
    <xf numFmtId="0" fontId="4" fillId="24" borderId="49" xfId="37" applyFont="1" applyFill="1" applyBorder="1" applyAlignment="1">
      <alignment horizontal="center" vertical="center" wrapText="1"/>
    </xf>
    <xf numFmtId="0" fontId="11" fillId="0" borderId="50" xfId="21" applyFont="1" applyFill="1" applyBorder="1" applyAlignment="1">
      <alignment horizontal="center" vertical="center" wrapText="1"/>
    </xf>
    <xf numFmtId="0" fontId="11" fillId="0" borderId="37" xfId="21" applyFont="1" applyFill="1" applyBorder="1" applyAlignment="1">
      <alignment horizontal="center" vertical="center" wrapText="1"/>
    </xf>
    <xf numFmtId="0" fontId="11" fillId="0" borderId="51" xfId="21" applyFont="1" applyFill="1" applyBorder="1" applyAlignment="1">
      <alignment horizontal="center" vertical="center" wrapText="1"/>
    </xf>
    <xf numFmtId="0" fontId="11" fillId="0" borderId="52" xfId="21" applyFont="1" applyFill="1" applyBorder="1" applyAlignment="1">
      <alignment horizontal="center" vertical="center" wrapText="1"/>
    </xf>
    <xf numFmtId="0" fontId="11" fillId="0" borderId="53" xfId="21" applyFont="1" applyFill="1" applyBorder="1" applyAlignment="1">
      <alignment horizontal="center" vertical="center" wrapText="1"/>
    </xf>
    <xf numFmtId="0" fontId="4" fillId="24" borderId="30" xfId="37" applyFont="1" applyFill="1" applyBorder="1" applyAlignment="1" applyProtection="1">
      <alignment horizontal="center"/>
      <protection locked="0"/>
    </xf>
    <xf numFmtId="0" fontId="4" fillId="24" borderId="10" xfId="37" applyFont="1" applyFill="1" applyBorder="1" applyAlignment="1" applyProtection="1">
      <alignment horizontal="center"/>
      <protection locked="0"/>
    </xf>
    <xf numFmtId="0" fontId="9" fillId="0" borderId="0" xfId="21" applyFont="1" applyFill="1" applyBorder="1" applyAlignment="1">
      <alignment horizontal="center" vertical="center" wrapText="1"/>
    </xf>
    <xf numFmtId="0" fontId="11" fillId="0" borderId="54" xfId="21" applyFont="1" applyFill="1" applyBorder="1" applyAlignment="1">
      <alignment horizontal="center" vertical="center" wrapText="1"/>
    </xf>
    <xf numFmtId="0" fontId="11" fillId="0" borderId="55" xfId="21" applyFont="1" applyFill="1" applyBorder="1" applyAlignment="1">
      <alignment horizontal="center" vertical="center" wrapText="1"/>
    </xf>
    <xf numFmtId="0" fontId="11" fillId="0" borderId="56" xfId="21" applyFont="1" applyFill="1" applyBorder="1" applyAlignment="1">
      <alignment horizontal="center" vertical="center" wrapText="1"/>
    </xf>
    <xf numFmtId="0" fontId="11" fillId="0" borderId="60" xfId="21" applyFont="1" applyFill="1" applyBorder="1" applyAlignment="1">
      <alignment horizontal="center" vertical="center" wrapText="1"/>
    </xf>
    <xf numFmtId="0" fontId="11" fillId="0" borderId="61" xfId="21" applyFont="1" applyFill="1" applyBorder="1" applyAlignment="1">
      <alignment horizontal="center" vertical="center" wrapText="1"/>
    </xf>
    <xf numFmtId="0" fontId="11" fillId="0" borderId="62" xfId="21" applyFont="1" applyFill="1" applyBorder="1" applyAlignment="1">
      <alignment horizontal="center" vertical="center" wrapText="1"/>
    </xf>
    <xf numFmtId="49" fontId="11" fillId="0" borderId="57" xfId="21" applyNumberFormat="1" applyFont="1" applyFill="1" applyBorder="1" applyAlignment="1">
      <alignment horizontal="center" vertical="center" wrapText="1"/>
    </xf>
    <xf numFmtId="49" fontId="11" fillId="0" borderId="58" xfId="21" applyNumberFormat="1" applyFont="1" applyFill="1" applyBorder="1" applyAlignment="1">
      <alignment horizontal="center" vertical="center" wrapText="1"/>
    </xf>
    <xf numFmtId="49" fontId="11" fillId="0" borderId="59" xfId="21" applyNumberFormat="1" applyFont="1" applyFill="1" applyBorder="1" applyAlignment="1">
      <alignment horizontal="center" vertical="center" wrapText="1"/>
    </xf>
    <xf numFmtId="0" fontId="11" fillId="0" borderId="44" xfId="21" applyFont="1" applyFill="1" applyBorder="1" applyAlignment="1">
      <alignment horizontal="center" vertical="center" wrapText="1"/>
    </xf>
    <xf numFmtId="0" fontId="11" fillId="0" borderId="45" xfId="21" applyFont="1" applyFill="1" applyBorder="1" applyAlignment="1">
      <alignment horizontal="center" vertical="center" wrapText="1"/>
    </xf>
    <xf numFmtId="0" fontId="11" fillId="0" borderId="46" xfId="21" applyFont="1" applyFill="1" applyBorder="1" applyAlignment="1">
      <alignment horizontal="center" vertical="center" wrapText="1"/>
    </xf>
    <xf numFmtId="0" fontId="4" fillId="24" borderId="20" xfId="37" applyFont="1" applyFill="1" applyBorder="1" applyAlignment="1">
      <alignment horizontal="left" vertical="center" wrapText="1"/>
    </xf>
    <xf numFmtId="0" fontId="4" fillId="24" borderId="22" xfId="37" applyFont="1" applyFill="1" applyBorder="1" applyAlignment="1">
      <alignment horizontal="left" vertical="center" wrapText="1"/>
    </xf>
    <xf numFmtId="0" fontId="4" fillId="24" borderId="27" xfId="37" applyFont="1" applyFill="1" applyBorder="1" applyAlignment="1">
      <alignment horizontal="left" vertical="center" wrapText="1"/>
    </xf>
    <xf numFmtId="0" fontId="4" fillId="24" borderId="20" xfId="37" applyFont="1" applyFill="1" applyBorder="1" applyAlignment="1">
      <alignment horizontal="center" vertical="center" wrapText="1"/>
    </xf>
    <xf numFmtId="0" fontId="4" fillId="24" borderId="22" xfId="37" applyFont="1" applyFill="1" applyBorder="1" applyAlignment="1">
      <alignment horizontal="center" vertical="center" wrapText="1"/>
    </xf>
    <xf numFmtId="0" fontId="4" fillId="24" borderId="27" xfId="37" applyFont="1" applyFill="1" applyBorder="1" applyAlignment="1">
      <alignment horizontal="center" vertical="center" wrapText="1"/>
    </xf>
    <xf numFmtId="0" fontId="4" fillId="24" borderId="11" xfId="37" applyFont="1" applyFill="1" applyBorder="1" applyAlignment="1" applyProtection="1">
      <alignment horizontal="left"/>
      <protection locked="0"/>
    </xf>
    <xf numFmtId="0" fontId="4" fillId="24" borderId="28" xfId="37" applyFont="1" applyFill="1" applyBorder="1" applyAlignment="1">
      <alignment horizontal="center" wrapText="1"/>
    </xf>
    <xf numFmtId="0" fontId="4" fillId="24" borderId="0" xfId="37" applyFont="1" applyFill="1" applyBorder="1" applyAlignment="1">
      <alignment horizontal="center" wrapText="1"/>
    </xf>
    <xf numFmtId="0" fontId="4" fillId="24" borderId="8" xfId="37" applyFont="1" applyFill="1" applyBorder="1" applyAlignment="1" applyProtection="1">
      <alignment horizontal="center"/>
      <protection locked="0"/>
    </xf>
    <xf numFmtId="0" fontId="4" fillId="24" borderId="48" xfId="37" applyFont="1" applyFill="1" applyBorder="1" applyAlignment="1">
      <alignment horizontal="left" vertical="center" wrapText="1"/>
    </xf>
    <xf numFmtId="0" fontId="4" fillId="24" borderId="20" xfId="37" applyFont="1" applyFill="1" applyBorder="1" applyAlignment="1">
      <alignment horizontal="center" vertical="center"/>
    </xf>
    <xf numFmtId="0" fontId="4" fillId="24" borderId="22" xfId="37" applyFont="1" applyFill="1" applyBorder="1" applyAlignment="1">
      <alignment horizontal="center" vertical="center"/>
    </xf>
    <xf numFmtId="0" fontId="4" fillId="24" borderId="27" xfId="37" applyFont="1" applyFill="1" applyBorder="1" applyAlignment="1">
      <alignment horizontal="center" vertical="center"/>
    </xf>
    <xf numFmtId="0" fontId="10" fillId="24" borderId="28" xfId="37" applyFont="1" applyFill="1" applyBorder="1" applyAlignment="1">
      <alignment horizontal="center" vertical="center" wrapText="1"/>
    </xf>
    <xf numFmtId="0" fontId="10" fillId="24" borderId="0" xfId="37" applyFont="1" applyFill="1" applyAlignment="1">
      <alignment horizontal="center" vertical="center" wrapText="1"/>
    </xf>
    <xf numFmtId="49" fontId="2" fillId="24" borderId="0" xfId="37" applyNumberFormat="1" applyFont="1" applyFill="1" applyBorder="1" applyAlignment="1" applyProtection="1">
      <alignment horizontal="center" wrapText="1"/>
    </xf>
    <xf numFmtId="49" fontId="3" fillId="24" borderId="0" xfId="37" applyNumberFormat="1" applyFont="1" applyFill="1" applyBorder="1" applyAlignment="1" applyProtection="1">
      <alignment horizontal="center" wrapText="1"/>
    </xf>
    <xf numFmtId="0" fontId="12" fillId="24" borderId="0" xfId="37" applyFont="1" applyFill="1" applyAlignment="1">
      <alignment horizontal="left" wrapText="1"/>
    </xf>
    <xf numFmtId="49" fontId="6" fillId="24" borderId="0" xfId="37" applyNumberFormat="1" applyFont="1" applyFill="1" applyBorder="1" applyAlignment="1" applyProtection="1">
      <alignment horizontal="center"/>
      <protection locked="0"/>
    </xf>
    <xf numFmtId="49" fontId="7" fillId="24" borderId="0" xfId="37" applyNumberFormat="1" applyFont="1" applyFill="1" applyBorder="1" applyAlignment="1" applyProtection="1">
      <alignment horizontal="center" vertical="top"/>
      <protection locked="0"/>
    </xf>
  </cellXfs>
  <cellStyles count="50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Iau?iue" xfId="19"/>
    <cellStyle name="Iau?iue 2" xfId="20"/>
    <cellStyle name="Iau?iue_dodatok 3" xfId="21"/>
    <cellStyle name="Акцентування1" xfId="22"/>
    <cellStyle name="Акцентування2" xfId="23"/>
    <cellStyle name="Акцентування3" xfId="24"/>
    <cellStyle name="Акцентування4" xfId="25"/>
    <cellStyle name="Акцентування5" xfId="26"/>
    <cellStyle name="Акцентування6" xfId="27"/>
    <cellStyle name="Ввід" xfId="28"/>
    <cellStyle name="Денежный 2" xfId="29"/>
    <cellStyle name="Добре" xfId="30"/>
    <cellStyle name="Зв'язана клітинка" xfId="31"/>
    <cellStyle name="Контрольна клітинка" xfId="32"/>
    <cellStyle name="Назва" xfId="33"/>
    <cellStyle name="Обчислення" xfId="34"/>
    <cellStyle name="Обычный" xfId="0" builtinId="0"/>
    <cellStyle name="Обычный 14" xfId="35"/>
    <cellStyle name="Обычный 2" xfId="36"/>
    <cellStyle name="Обычный 2 2" xfId="37"/>
    <cellStyle name="Обычный 3" xfId="38"/>
    <cellStyle name="Обычный 4" xfId="39"/>
    <cellStyle name="Обычный_nkre1" xfId="40"/>
    <cellStyle name="Підсумок" xfId="41"/>
    <cellStyle name="Поганий" xfId="42"/>
    <cellStyle name="Примітка" xfId="43"/>
    <cellStyle name="Результат 1" xfId="44"/>
    <cellStyle name="Середній" xfId="45"/>
    <cellStyle name="Стиль 1" xfId="46"/>
    <cellStyle name="Текст попередження" xfId="47"/>
    <cellStyle name="Текст пояснення" xfId="48"/>
    <cellStyle name="Финансовы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3"/>
  <sheetViews>
    <sheetView tabSelected="1" view="pageBreakPreview" topLeftCell="R1" zoomScaleNormal="60" zoomScaleSheetLayoutView="100" workbookViewId="0">
      <selection activeCell="V2" sqref="V2"/>
    </sheetView>
  </sheetViews>
  <sheetFormatPr defaultRowHeight="15"/>
  <cols>
    <col min="1" max="1" width="7.28515625" style="43" customWidth="1"/>
    <col min="2" max="2" width="26" style="12" customWidth="1"/>
    <col min="3" max="3" width="8.28515625" style="12" customWidth="1"/>
    <col min="4" max="4" width="12.85546875" style="12" customWidth="1"/>
    <col min="5" max="5" width="10.7109375" style="12" customWidth="1"/>
    <col min="6" max="6" width="12.7109375" style="12" customWidth="1"/>
    <col min="7" max="7" width="11.85546875" style="12" customWidth="1"/>
    <col min="8" max="8" width="15.28515625" style="12" customWidth="1"/>
    <col min="9" max="9" width="11.7109375" style="12" customWidth="1"/>
    <col min="10" max="10" width="13.28515625" style="12" customWidth="1"/>
    <col min="11" max="11" width="15.85546875" style="12" customWidth="1"/>
    <col min="12" max="12" width="13.42578125" style="12" customWidth="1"/>
    <col min="13" max="13" width="12.140625" style="12" customWidth="1"/>
    <col min="14" max="14" width="15.5703125" style="12" customWidth="1"/>
    <col min="15" max="15" width="9.42578125" style="12" customWidth="1"/>
    <col min="16" max="16" width="13.42578125" style="12" customWidth="1"/>
    <col min="17" max="17" width="12.140625" style="12" customWidth="1"/>
    <col min="18" max="18" width="13.28515625" style="12" customWidth="1"/>
    <col min="19" max="19" width="18.5703125" style="12" customWidth="1"/>
    <col min="20" max="20" width="14.42578125" style="12" customWidth="1"/>
    <col min="21" max="21" width="11.42578125" style="12" customWidth="1"/>
    <col min="22" max="22" width="13.7109375" style="12" customWidth="1"/>
    <col min="23" max="23" width="13.5703125" style="12" customWidth="1"/>
    <col min="24" max="24" width="20.7109375" style="12" customWidth="1"/>
    <col min="25" max="25" width="2.7109375" style="12" customWidth="1"/>
    <col min="26" max="16384" width="9.140625" style="12"/>
  </cols>
  <sheetData>
    <row r="1" spans="1:42" s="1" customFormat="1" ht="96" customHeight="1">
      <c r="A1" s="172" t="s">
        <v>130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 t="s">
        <v>176</v>
      </c>
      <c r="W1" s="174"/>
      <c r="X1" s="174"/>
    </row>
    <row r="2" spans="1:42" s="1" customFormat="1" ht="22.5" customHeight="1">
      <c r="A2" s="175" t="s">
        <v>171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42" s="1" customFormat="1" ht="16.5" customHeight="1">
      <c r="A3" s="176" t="s">
        <v>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</row>
    <row r="4" spans="1:42" s="1" customFormat="1" ht="11.25" customHeight="1" thickBot="1">
      <c r="A4" s="76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4"/>
    </row>
    <row r="5" spans="1:42" s="77" customFormat="1" ht="48.75" customHeight="1" thickBot="1">
      <c r="A5" s="167" t="s">
        <v>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9"/>
      <c r="Q5" s="167" t="s">
        <v>2</v>
      </c>
      <c r="R5" s="168"/>
      <c r="S5" s="168"/>
      <c r="T5" s="168"/>
      <c r="U5" s="169"/>
      <c r="V5" s="170" t="s">
        <v>3</v>
      </c>
      <c r="W5" s="171"/>
      <c r="X5" s="171"/>
    </row>
    <row r="6" spans="1:42" s="77" customFormat="1" ht="87" customHeight="1" thickBot="1">
      <c r="A6" s="156" t="s">
        <v>123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8"/>
      <c r="Q6" s="159" t="s">
        <v>75</v>
      </c>
      <c r="R6" s="160"/>
      <c r="S6" s="160"/>
      <c r="T6" s="160"/>
      <c r="U6" s="161"/>
    </row>
    <row r="7" spans="1:42" s="78" customFormat="1" ht="17.25" customHeight="1" thickBot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W7" s="51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</row>
    <row r="8" spans="1:42" s="1" customFormat="1" ht="30" customHeight="1">
      <c r="A8" s="5" t="s">
        <v>4</v>
      </c>
      <c r="B8" s="6"/>
      <c r="C8" s="6"/>
      <c r="D8" s="165"/>
      <c r="E8" s="165"/>
      <c r="F8" s="165"/>
      <c r="G8" s="165"/>
      <c r="H8" s="165"/>
      <c r="I8" s="165"/>
      <c r="J8" s="165"/>
      <c r="K8" s="165"/>
      <c r="L8" s="165"/>
      <c r="M8" s="73"/>
      <c r="N8" s="73"/>
      <c r="O8" s="7"/>
      <c r="P8" s="7"/>
      <c r="Q8" s="7"/>
      <c r="R8" s="7"/>
      <c r="S8" s="7"/>
      <c r="T8" s="7"/>
      <c r="U8" s="8"/>
      <c r="V8" s="163" t="s">
        <v>5</v>
      </c>
      <c r="W8" s="164"/>
      <c r="X8" s="164"/>
    </row>
    <row r="9" spans="1:42" s="1" customFormat="1" ht="15" customHeight="1">
      <c r="A9" s="130" t="s">
        <v>6</v>
      </c>
      <c r="B9" s="131"/>
      <c r="C9" s="74"/>
      <c r="D9" s="132" t="s">
        <v>124</v>
      </c>
      <c r="E9" s="132"/>
      <c r="F9" s="132"/>
      <c r="G9" s="132"/>
      <c r="H9" s="132"/>
      <c r="I9" s="132"/>
      <c r="J9" s="132"/>
      <c r="K9" s="132"/>
      <c r="L9" s="132"/>
      <c r="M9" s="75"/>
      <c r="N9" s="75"/>
      <c r="O9" s="9"/>
      <c r="P9" s="9"/>
      <c r="Q9" s="9"/>
      <c r="R9" s="9"/>
      <c r="S9" s="9"/>
      <c r="T9" s="9"/>
      <c r="U9" s="10"/>
      <c r="V9" s="64"/>
      <c r="W9" s="65"/>
      <c r="X9" s="65"/>
    </row>
    <row r="10" spans="1:42" s="1" customFormat="1" ht="15" customHeight="1">
      <c r="A10" s="130" t="s">
        <v>126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62"/>
    </row>
    <row r="11" spans="1:42" s="1" customFormat="1" ht="15" customHeight="1">
      <c r="A11" s="130" t="s">
        <v>7</v>
      </c>
      <c r="B11" s="131"/>
      <c r="C11" s="131"/>
      <c r="D11" s="132" t="s">
        <v>125</v>
      </c>
      <c r="E11" s="132"/>
      <c r="F11" s="132"/>
      <c r="G11" s="132"/>
      <c r="H11" s="132"/>
      <c r="I11" s="132"/>
      <c r="J11" s="132"/>
      <c r="K11" s="132"/>
      <c r="L11" s="132"/>
      <c r="M11" s="74"/>
      <c r="N11" s="74"/>
      <c r="O11" s="11"/>
      <c r="P11" s="11"/>
      <c r="Q11" s="11"/>
      <c r="R11" s="11"/>
      <c r="S11" s="11"/>
      <c r="T11" s="11"/>
      <c r="U11" s="10"/>
    </row>
    <row r="12" spans="1:42" s="1" customFormat="1" ht="15" customHeight="1">
      <c r="A12" s="141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75"/>
      <c r="N12" s="75"/>
      <c r="O12" s="9"/>
      <c r="P12" s="9"/>
      <c r="Q12" s="9"/>
      <c r="R12" s="9"/>
      <c r="S12" s="9"/>
      <c r="T12" s="9"/>
      <c r="U12" s="10"/>
    </row>
    <row r="13" spans="1:42" s="1" customFormat="1" ht="16.5" customHeight="1" thickBot="1">
      <c r="A13" s="133" t="s">
        <v>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5"/>
    </row>
    <row r="14" spans="1:42" ht="24.75" customHeight="1" thickBot="1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</row>
    <row r="15" spans="1:42" s="13" customFormat="1" ht="16.149999999999999" customHeight="1">
      <c r="A15" s="150" t="s">
        <v>9</v>
      </c>
      <c r="B15" s="153" t="s">
        <v>10</v>
      </c>
      <c r="C15" s="153" t="s">
        <v>11</v>
      </c>
      <c r="D15" s="136" t="s">
        <v>12</v>
      </c>
      <c r="E15" s="137"/>
      <c r="F15" s="137"/>
      <c r="G15" s="137"/>
      <c r="H15" s="137"/>
      <c r="I15" s="140"/>
      <c r="J15" s="136" t="s">
        <v>13</v>
      </c>
      <c r="K15" s="140"/>
      <c r="L15" s="136" t="s">
        <v>98</v>
      </c>
      <c r="M15" s="137"/>
      <c r="N15" s="137"/>
      <c r="O15" s="137"/>
      <c r="P15" s="137"/>
      <c r="Q15" s="140"/>
      <c r="R15" s="138" t="s">
        <v>82</v>
      </c>
      <c r="S15" s="147" t="s">
        <v>14</v>
      </c>
      <c r="T15" s="136" t="s">
        <v>15</v>
      </c>
      <c r="U15" s="137"/>
      <c r="V15" s="137" t="s">
        <v>16</v>
      </c>
      <c r="W15" s="140"/>
      <c r="X15" s="144" t="s">
        <v>103</v>
      </c>
    </row>
    <row r="16" spans="1:42" s="13" customFormat="1" ht="46.5" customHeight="1">
      <c r="A16" s="151"/>
      <c r="B16" s="154"/>
      <c r="C16" s="154"/>
      <c r="D16" s="128"/>
      <c r="E16" s="122"/>
      <c r="F16" s="122"/>
      <c r="G16" s="122"/>
      <c r="H16" s="122"/>
      <c r="I16" s="120"/>
      <c r="J16" s="128"/>
      <c r="K16" s="120"/>
      <c r="L16" s="128" t="s">
        <v>17</v>
      </c>
      <c r="M16" s="122"/>
      <c r="N16" s="122"/>
      <c r="O16" s="122"/>
      <c r="P16" s="122" t="s">
        <v>18</v>
      </c>
      <c r="Q16" s="120"/>
      <c r="R16" s="139"/>
      <c r="S16" s="148"/>
      <c r="T16" s="128"/>
      <c r="U16" s="122"/>
      <c r="V16" s="122"/>
      <c r="W16" s="120"/>
      <c r="X16" s="145"/>
    </row>
    <row r="17" spans="1:24" s="13" customFormat="1" ht="52.5" customHeight="1">
      <c r="A17" s="151"/>
      <c r="B17" s="154"/>
      <c r="C17" s="154"/>
      <c r="D17" s="128" t="s">
        <v>19</v>
      </c>
      <c r="E17" s="125" t="s">
        <v>80</v>
      </c>
      <c r="F17" s="126"/>
      <c r="G17" s="127"/>
      <c r="H17" s="122" t="s">
        <v>99</v>
      </c>
      <c r="I17" s="120" t="s">
        <v>20</v>
      </c>
      <c r="J17" s="128" t="s">
        <v>19</v>
      </c>
      <c r="K17" s="120" t="s">
        <v>21</v>
      </c>
      <c r="L17" s="128" t="s">
        <v>19</v>
      </c>
      <c r="M17" s="125" t="s">
        <v>80</v>
      </c>
      <c r="N17" s="126"/>
      <c r="O17" s="127"/>
      <c r="P17" s="122" t="s">
        <v>19</v>
      </c>
      <c r="Q17" s="120" t="s">
        <v>22</v>
      </c>
      <c r="R17" s="139"/>
      <c r="S17" s="148"/>
      <c r="T17" s="128" t="s">
        <v>99</v>
      </c>
      <c r="U17" s="122" t="s">
        <v>20</v>
      </c>
      <c r="V17" s="122" t="s">
        <v>19</v>
      </c>
      <c r="W17" s="120" t="s">
        <v>22</v>
      </c>
      <c r="X17" s="145"/>
    </row>
    <row r="18" spans="1:24" s="13" customFormat="1" ht="79.900000000000006" customHeight="1" thickBot="1">
      <c r="A18" s="152"/>
      <c r="B18" s="155"/>
      <c r="C18" s="155"/>
      <c r="D18" s="129"/>
      <c r="E18" s="72" t="s">
        <v>81</v>
      </c>
      <c r="F18" s="72" t="s">
        <v>83</v>
      </c>
      <c r="G18" s="72" t="s">
        <v>128</v>
      </c>
      <c r="H18" s="123"/>
      <c r="I18" s="121"/>
      <c r="J18" s="129"/>
      <c r="K18" s="121"/>
      <c r="L18" s="129"/>
      <c r="M18" s="72" t="s">
        <v>81</v>
      </c>
      <c r="N18" s="72" t="s">
        <v>83</v>
      </c>
      <c r="O18" s="72" t="s">
        <v>23</v>
      </c>
      <c r="P18" s="123"/>
      <c r="Q18" s="121"/>
      <c r="R18" s="139"/>
      <c r="S18" s="149"/>
      <c r="T18" s="129"/>
      <c r="U18" s="123"/>
      <c r="V18" s="123"/>
      <c r="W18" s="121"/>
      <c r="X18" s="146"/>
    </row>
    <row r="19" spans="1:24" s="13" customFormat="1" ht="15.75" customHeight="1" thickBot="1">
      <c r="A19" s="55" t="s">
        <v>24</v>
      </c>
      <c r="B19" s="56" t="s">
        <v>25</v>
      </c>
      <c r="C19" s="57" t="s">
        <v>26</v>
      </c>
      <c r="D19" s="58">
        <v>1</v>
      </c>
      <c r="E19" s="59">
        <v>2</v>
      </c>
      <c r="F19" s="59">
        <v>3</v>
      </c>
      <c r="G19" s="59">
        <v>4</v>
      </c>
      <c r="H19" s="59">
        <v>5</v>
      </c>
      <c r="I19" s="60">
        <v>6</v>
      </c>
      <c r="J19" s="61">
        <v>7</v>
      </c>
      <c r="K19" s="62">
        <v>8</v>
      </c>
      <c r="L19" s="58">
        <v>9</v>
      </c>
      <c r="M19" s="59">
        <v>10</v>
      </c>
      <c r="N19" s="59">
        <v>11</v>
      </c>
      <c r="O19" s="59">
        <v>12</v>
      </c>
      <c r="P19" s="59">
        <v>13</v>
      </c>
      <c r="Q19" s="60">
        <v>14</v>
      </c>
      <c r="R19" s="56">
        <v>15</v>
      </c>
      <c r="S19" s="57">
        <v>16</v>
      </c>
      <c r="T19" s="58">
        <v>17</v>
      </c>
      <c r="U19" s="59">
        <v>18</v>
      </c>
      <c r="V19" s="59">
        <v>19</v>
      </c>
      <c r="W19" s="60">
        <v>20</v>
      </c>
      <c r="X19" s="63">
        <v>21</v>
      </c>
    </row>
    <row r="20" spans="1:24" s="13" customFormat="1" ht="16.149999999999999" customHeight="1">
      <c r="A20" s="14" t="s">
        <v>27</v>
      </c>
      <c r="B20" s="116" t="s">
        <v>28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</row>
    <row r="21" spans="1:24" s="13" customFormat="1" ht="16.149999999999999" customHeight="1">
      <c r="A21" s="15" t="s">
        <v>29</v>
      </c>
      <c r="B21" s="118" t="s">
        <v>30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</row>
    <row r="22" spans="1:24" s="13" customFormat="1">
      <c r="A22" s="15" t="s">
        <v>31</v>
      </c>
      <c r="B22" s="124" t="s">
        <v>105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</row>
    <row r="23" spans="1:24" s="13" customFormat="1" ht="48" customHeight="1">
      <c r="A23" s="80" t="s">
        <v>32</v>
      </c>
      <c r="B23" s="82" t="s">
        <v>131</v>
      </c>
      <c r="C23" s="81"/>
      <c r="D23" s="83">
        <v>1</v>
      </c>
      <c r="E23" s="84">
        <v>84.84</v>
      </c>
      <c r="F23" s="84">
        <v>84.84</v>
      </c>
      <c r="G23" s="84">
        <v>0</v>
      </c>
      <c r="H23" s="84">
        <v>1.56</v>
      </c>
      <c r="I23" s="84">
        <v>40.99</v>
      </c>
      <c r="J23" s="83">
        <v>1</v>
      </c>
      <c r="K23" s="84">
        <v>84.84</v>
      </c>
      <c r="L23" s="83">
        <v>1</v>
      </c>
      <c r="M23" s="84">
        <v>41.7</v>
      </c>
      <c r="N23" s="84">
        <v>41.7</v>
      </c>
      <c r="O23" s="84">
        <v>0</v>
      </c>
      <c r="P23" s="84">
        <v>1</v>
      </c>
      <c r="Q23" s="84">
        <v>45.6</v>
      </c>
      <c r="R23" s="44" t="s">
        <v>161</v>
      </c>
      <c r="S23" s="44" t="s">
        <v>165</v>
      </c>
      <c r="T23" s="84">
        <v>0</v>
      </c>
      <c r="U23" s="84">
        <v>0</v>
      </c>
      <c r="V23" s="84">
        <v>0</v>
      </c>
      <c r="W23" s="84">
        <v>0</v>
      </c>
      <c r="X23" s="45"/>
    </row>
    <row r="24" spans="1:24" s="13" customFormat="1" ht="53.25" customHeight="1">
      <c r="A24" s="80" t="s">
        <v>101</v>
      </c>
      <c r="B24" s="82" t="s">
        <v>132</v>
      </c>
      <c r="C24" s="70"/>
      <c r="D24" s="83">
        <v>1</v>
      </c>
      <c r="E24" s="84">
        <v>54.18</v>
      </c>
      <c r="F24" s="84">
        <v>54.18</v>
      </c>
      <c r="G24" s="84">
        <v>0</v>
      </c>
      <c r="H24" s="84">
        <v>2.0499999999999998</v>
      </c>
      <c r="I24" s="84">
        <v>41.03</v>
      </c>
      <c r="J24" s="83">
        <v>1</v>
      </c>
      <c r="K24" s="84">
        <v>54.18</v>
      </c>
      <c r="L24" s="83">
        <v>1</v>
      </c>
      <c r="M24" s="84">
        <v>32.5</v>
      </c>
      <c r="N24" s="84">
        <v>32.5</v>
      </c>
      <c r="O24" s="84">
        <v>0</v>
      </c>
      <c r="P24" s="84">
        <v>1</v>
      </c>
      <c r="Q24" s="84">
        <v>33.700000000000003</v>
      </c>
      <c r="R24" s="44" t="s">
        <v>163</v>
      </c>
      <c r="S24" s="44" t="s">
        <v>164</v>
      </c>
      <c r="T24" s="84">
        <v>0</v>
      </c>
      <c r="U24" s="84">
        <v>0</v>
      </c>
      <c r="V24" s="84">
        <v>0</v>
      </c>
      <c r="W24" s="84">
        <v>0</v>
      </c>
      <c r="X24" s="45"/>
    </row>
    <row r="25" spans="1:24" s="13" customFormat="1" ht="76.5" customHeight="1">
      <c r="A25" s="80" t="s">
        <v>127</v>
      </c>
      <c r="B25" s="82" t="s">
        <v>133</v>
      </c>
      <c r="C25" s="70"/>
      <c r="D25" s="83">
        <v>1</v>
      </c>
      <c r="E25" s="84">
        <v>69.31</v>
      </c>
      <c r="F25" s="84">
        <v>69.31</v>
      </c>
      <c r="G25" s="84">
        <v>0</v>
      </c>
      <c r="H25" s="84">
        <v>1.1399999999999999</v>
      </c>
      <c r="I25" s="84">
        <v>27.98</v>
      </c>
      <c r="J25" s="83">
        <v>1</v>
      </c>
      <c r="K25" s="84">
        <v>69.31</v>
      </c>
      <c r="L25" s="83">
        <v>1</v>
      </c>
      <c r="M25" s="84">
        <v>71.099999999999994</v>
      </c>
      <c r="N25" s="84">
        <v>71.099999999999994</v>
      </c>
      <c r="O25" s="84">
        <v>0</v>
      </c>
      <c r="P25" s="84">
        <v>0</v>
      </c>
      <c r="Q25" s="84">
        <v>0</v>
      </c>
      <c r="R25" s="84" t="s">
        <v>166</v>
      </c>
      <c r="S25" s="95">
        <v>42765</v>
      </c>
      <c r="T25" s="84">
        <v>0</v>
      </c>
      <c r="U25" s="84">
        <v>0</v>
      </c>
      <c r="V25" s="84">
        <v>0</v>
      </c>
      <c r="W25" s="84">
        <v>0</v>
      </c>
      <c r="X25" s="45"/>
    </row>
    <row r="26" spans="1:24" s="13" customFormat="1" ht="13.5" customHeight="1">
      <c r="A26" s="80"/>
      <c r="B26" s="82"/>
      <c r="C26" s="70"/>
      <c r="D26" s="83"/>
      <c r="E26" s="84"/>
      <c r="F26" s="84"/>
      <c r="G26" s="84"/>
      <c r="H26" s="84"/>
      <c r="I26" s="84"/>
      <c r="J26" s="83"/>
      <c r="K26" s="84"/>
      <c r="L26" s="44"/>
      <c r="M26" s="44"/>
      <c r="N26" s="44"/>
      <c r="O26" s="44"/>
      <c r="P26" s="44"/>
      <c r="Q26" s="44"/>
      <c r="R26" s="44"/>
      <c r="S26" s="44"/>
      <c r="T26" s="84"/>
      <c r="U26" s="84"/>
      <c r="V26" s="44"/>
      <c r="W26" s="44"/>
      <c r="X26" s="45"/>
    </row>
    <row r="27" spans="1:24" s="91" customFormat="1" ht="16.149999999999999" customHeight="1">
      <c r="A27" s="85"/>
      <c r="B27" s="86" t="s">
        <v>33</v>
      </c>
      <c r="C27" s="87" t="s">
        <v>34</v>
      </c>
      <c r="D27" s="88" t="s">
        <v>77</v>
      </c>
      <c r="E27" s="88">
        <f>F27+G27</f>
        <v>208.33</v>
      </c>
      <c r="F27" s="89">
        <f xml:space="preserve"> SUM(F23:F26)</f>
        <v>208.33</v>
      </c>
      <c r="G27" s="88">
        <f>SUM(G23:G26)</f>
        <v>0</v>
      </c>
      <c r="H27" s="89">
        <f xml:space="preserve"> SUM(H23:H26)</f>
        <v>4.75</v>
      </c>
      <c r="I27" s="89">
        <f xml:space="preserve"> SUM(I23:I26)</f>
        <v>110.00000000000001</v>
      </c>
      <c r="J27" s="88" t="s">
        <v>77</v>
      </c>
      <c r="K27" s="88">
        <f>SUM(K23:K26)</f>
        <v>208.33</v>
      </c>
      <c r="L27" s="88" t="s">
        <v>77</v>
      </c>
      <c r="M27" s="88">
        <f>N27+O27</f>
        <v>145.30000000000001</v>
      </c>
      <c r="N27" s="88">
        <f>SUM(N23:N26)</f>
        <v>145.30000000000001</v>
      </c>
      <c r="O27" s="88">
        <f>SUM(O23:O26)</f>
        <v>0</v>
      </c>
      <c r="P27" s="88" t="s">
        <v>77</v>
      </c>
      <c r="Q27" s="88">
        <f>SUM(Q23:Q26)</f>
        <v>79.300000000000011</v>
      </c>
      <c r="R27" s="88" t="s">
        <v>77</v>
      </c>
      <c r="S27" s="88" t="s">
        <v>77</v>
      </c>
      <c r="T27" s="88" t="s">
        <v>77</v>
      </c>
      <c r="U27" s="88">
        <f>SUM(U23:U26)</f>
        <v>0</v>
      </c>
      <c r="V27" s="88" t="s">
        <v>77</v>
      </c>
      <c r="W27" s="88">
        <f>SUM(W23:W26)</f>
        <v>0</v>
      </c>
      <c r="X27" s="90"/>
    </row>
    <row r="28" spans="1:24" s="18" customFormat="1">
      <c r="A28" s="17" t="s">
        <v>35</v>
      </c>
      <c r="B28" s="101" t="s">
        <v>100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2"/>
    </row>
    <row r="29" spans="1:24" s="18" customFormat="1">
      <c r="A29" s="17"/>
      <c r="B29" s="82"/>
      <c r="C29" s="47"/>
      <c r="D29" s="83"/>
      <c r="E29" s="84"/>
      <c r="F29" s="84"/>
      <c r="G29" s="84"/>
      <c r="H29" s="84"/>
      <c r="I29" s="84"/>
      <c r="J29" s="83"/>
      <c r="K29" s="84"/>
      <c r="L29" s="44"/>
      <c r="M29" s="44"/>
      <c r="N29" s="44"/>
      <c r="O29" s="44"/>
      <c r="P29" s="44"/>
      <c r="Q29" s="44"/>
      <c r="R29" s="44"/>
      <c r="S29" s="44"/>
      <c r="T29" s="84"/>
      <c r="U29" s="84"/>
      <c r="V29" s="44"/>
      <c r="W29" s="44"/>
      <c r="X29" s="45"/>
    </row>
    <row r="30" spans="1:24" s="18" customFormat="1">
      <c r="A30" s="17"/>
      <c r="B30" s="82"/>
      <c r="C30" s="47"/>
      <c r="D30" s="83"/>
      <c r="E30" s="84"/>
      <c r="F30" s="84"/>
      <c r="G30" s="84"/>
      <c r="H30" s="84"/>
      <c r="I30" s="84"/>
      <c r="J30" s="83"/>
      <c r="K30" s="84"/>
      <c r="L30" s="44"/>
      <c r="M30" s="44"/>
      <c r="N30" s="44"/>
      <c r="O30" s="44"/>
      <c r="P30" s="44"/>
      <c r="Q30" s="44"/>
      <c r="R30" s="44"/>
      <c r="S30" s="44"/>
      <c r="T30" s="84"/>
      <c r="U30" s="84"/>
      <c r="V30" s="44"/>
      <c r="W30" s="44"/>
      <c r="X30" s="45"/>
    </row>
    <row r="31" spans="1:24" s="93" customFormat="1" ht="17.25" customHeight="1">
      <c r="A31" s="19"/>
      <c r="B31" s="92" t="s">
        <v>36</v>
      </c>
      <c r="C31" s="87" t="s">
        <v>37</v>
      </c>
      <c r="D31" s="88" t="s">
        <v>77</v>
      </c>
      <c r="E31" s="89">
        <f>F31+G31</f>
        <v>0</v>
      </c>
      <c r="F31" s="88">
        <f>SUM(F29:F30)</f>
        <v>0</v>
      </c>
      <c r="G31" s="88">
        <f>SUM(G29:G30)</f>
        <v>0</v>
      </c>
      <c r="H31" s="88">
        <f>SUM(H29:H30)</f>
        <v>0</v>
      </c>
      <c r="I31" s="88">
        <f>SUM(I29:I30)</f>
        <v>0</v>
      </c>
      <c r="J31" s="88" t="s">
        <v>77</v>
      </c>
      <c r="K31" s="88">
        <f>SUM(K29:K30)</f>
        <v>0</v>
      </c>
      <c r="L31" s="88" t="s">
        <v>77</v>
      </c>
      <c r="M31" s="88">
        <f>N31+O31</f>
        <v>0</v>
      </c>
      <c r="N31" s="88">
        <f>SUM(N29:N30)</f>
        <v>0</v>
      </c>
      <c r="O31" s="88">
        <f>SUM(O29:O30)</f>
        <v>0</v>
      </c>
      <c r="P31" s="88" t="s">
        <v>77</v>
      </c>
      <c r="Q31" s="88">
        <f>SUM(Q29:Q30)</f>
        <v>0</v>
      </c>
      <c r="R31" s="88" t="s">
        <v>77</v>
      </c>
      <c r="S31" s="88" t="s">
        <v>77</v>
      </c>
      <c r="T31" s="88" t="s">
        <v>77</v>
      </c>
      <c r="U31" s="88">
        <f>SUM(U29:U30)</f>
        <v>0</v>
      </c>
      <c r="V31" s="88" t="s">
        <v>77</v>
      </c>
      <c r="W31" s="88">
        <f>SUM(W29:W30)</f>
        <v>0</v>
      </c>
      <c r="X31" s="90"/>
    </row>
    <row r="32" spans="1:24" s="18" customFormat="1">
      <c r="A32" s="17" t="s">
        <v>38</v>
      </c>
      <c r="B32" s="101" t="s">
        <v>104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2"/>
    </row>
    <row r="33" spans="1:24" s="18" customFormat="1" ht="17.25" customHeight="1">
      <c r="A33" s="17" t="s">
        <v>40</v>
      </c>
      <c r="B33" s="47"/>
      <c r="C33" s="47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</row>
    <row r="34" spans="1:24" s="18" customFormat="1" ht="17.25" customHeight="1">
      <c r="A34" s="48"/>
      <c r="B34" s="47"/>
      <c r="C34" s="47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</row>
    <row r="35" spans="1:24" s="18" customFormat="1" ht="17.25" customHeight="1">
      <c r="A35" s="19"/>
      <c r="B35" s="20" t="s">
        <v>41</v>
      </c>
      <c r="C35" s="16" t="s">
        <v>42</v>
      </c>
      <c r="D35" s="44" t="s">
        <v>77</v>
      </c>
      <c r="E35" s="44">
        <f>F35+G35</f>
        <v>0</v>
      </c>
      <c r="F35" s="44">
        <f>SUM(F33:F34)</f>
        <v>0</v>
      </c>
      <c r="G35" s="44">
        <f>SUM(G33:G34)</f>
        <v>0</v>
      </c>
      <c r="H35" s="44">
        <f>SUM(H33:H34)</f>
        <v>0</v>
      </c>
      <c r="I35" s="44">
        <f>SUM(I33:I34)</f>
        <v>0</v>
      </c>
      <c r="J35" s="44" t="s">
        <v>77</v>
      </c>
      <c r="K35" s="44">
        <f>SUM(K33:K34)</f>
        <v>0</v>
      </c>
      <c r="L35" s="44" t="s">
        <v>77</v>
      </c>
      <c r="M35" s="44">
        <f>N35+O35</f>
        <v>0</v>
      </c>
      <c r="N35" s="44">
        <f>SUM(N33:N34)</f>
        <v>0</v>
      </c>
      <c r="O35" s="44">
        <f>SUM(O33:O34)</f>
        <v>0</v>
      </c>
      <c r="P35" s="44" t="s">
        <v>77</v>
      </c>
      <c r="Q35" s="44">
        <f>SUM(Q33:Q34)</f>
        <v>0</v>
      </c>
      <c r="R35" s="44" t="s">
        <v>77</v>
      </c>
      <c r="S35" s="44" t="s">
        <v>77</v>
      </c>
      <c r="T35" s="44" t="s">
        <v>77</v>
      </c>
      <c r="U35" s="44">
        <f>SUM(U33:U34)</f>
        <v>0</v>
      </c>
      <c r="V35" s="44" t="s">
        <v>77</v>
      </c>
      <c r="W35" s="44">
        <f>SUM(W33:W34)</f>
        <v>0</v>
      </c>
      <c r="X35" s="45"/>
    </row>
    <row r="36" spans="1:24" s="18" customFormat="1">
      <c r="A36" s="17" t="s">
        <v>106</v>
      </c>
      <c r="B36" s="101" t="s">
        <v>108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2"/>
    </row>
    <row r="37" spans="1:24" s="18" customFormat="1" ht="17.25" customHeight="1">
      <c r="A37" s="17" t="s">
        <v>107</v>
      </c>
      <c r="B37" s="47"/>
      <c r="C37" s="4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</row>
    <row r="38" spans="1:24" s="18" customFormat="1" ht="17.25" customHeight="1">
      <c r="A38" s="48"/>
      <c r="B38" s="47"/>
      <c r="C38" s="47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5"/>
    </row>
    <row r="39" spans="1:24" s="18" customFormat="1" ht="17.25" customHeight="1">
      <c r="A39" s="19"/>
      <c r="B39" s="20" t="s">
        <v>110</v>
      </c>
      <c r="C39" s="16" t="s">
        <v>44</v>
      </c>
      <c r="D39" s="44" t="s">
        <v>77</v>
      </c>
      <c r="E39" s="44">
        <f>F39+G39</f>
        <v>0</v>
      </c>
      <c r="F39" s="44">
        <f>SUM(F37:F38)</f>
        <v>0</v>
      </c>
      <c r="G39" s="44">
        <f>SUM(G37:G38)</f>
        <v>0</v>
      </c>
      <c r="H39" s="44">
        <f>SUM(H37:H38)</f>
        <v>0</v>
      </c>
      <c r="I39" s="44">
        <f>SUM(I37:I38)</f>
        <v>0</v>
      </c>
      <c r="J39" s="44" t="s">
        <v>77</v>
      </c>
      <c r="K39" s="44">
        <f>SUM(K37:K38)</f>
        <v>0</v>
      </c>
      <c r="L39" s="44" t="s">
        <v>77</v>
      </c>
      <c r="M39" s="44">
        <f>N39+O39</f>
        <v>0</v>
      </c>
      <c r="N39" s="44">
        <f>SUM(N37:N38)</f>
        <v>0</v>
      </c>
      <c r="O39" s="44">
        <f>SUM(O37:O38)</f>
        <v>0</v>
      </c>
      <c r="P39" s="44" t="s">
        <v>77</v>
      </c>
      <c r="Q39" s="44">
        <f>SUM(Q37:Q38)</f>
        <v>0</v>
      </c>
      <c r="R39" s="44" t="s">
        <v>77</v>
      </c>
      <c r="S39" s="44" t="s">
        <v>77</v>
      </c>
      <c r="T39" s="44" t="s">
        <v>77</v>
      </c>
      <c r="U39" s="44">
        <f>SUM(U37:U38)</f>
        <v>0</v>
      </c>
      <c r="V39" s="44" t="s">
        <v>77</v>
      </c>
      <c r="W39" s="44">
        <f>SUM(W37:W38)</f>
        <v>0</v>
      </c>
      <c r="X39" s="45"/>
    </row>
    <row r="40" spans="1:24" s="18" customFormat="1">
      <c r="A40" s="17" t="s">
        <v>109</v>
      </c>
      <c r="B40" s="101" t="s">
        <v>39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</row>
    <row r="41" spans="1:24" s="18" customFormat="1" ht="15" customHeight="1">
      <c r="A41" s="17"/>
      <c r="B41" s="82"/>
      <c r="C41" s="47"/>
      <c r="D41" s="83"/>
      <c r="E41" s="84"/>
      <c r="F41" s="84"/>
      <c r="G41" s="84"/>
      <c r="H41" s="84"/>
      <c r="I41" s="84"/>
      <c r="J41" s="83"/>
      <c r="K41" s="84"/>
      <c r="L41" s="44"/>
      <c r="M41" s="44"/>
      <c r="N41" s="44"/>
      <c r="O41" s="44"/>
      <c r="P41" s="44"/>
      <c r="Q41" s="44"/>
      <c r="R41" s="44"/>
      <c r="S41" s="44"/>
      <c r="T41" s="84"/>
      <c r="U41" s="84"/>
      <c r="V41" s="44"/>
      <c r="W41" s="44"/>
      <c r="X41" s="45"/>
    </row>
    <row r="42" spans="1:24" s="18" customFormat="1" ht="15" customHeight="1">
      <c r="A42" s="48"/>
      <c r="B42" s="47"/>
      <c r="C42" s="47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5"/>
    </row>
    <row r="43" spans="1:24" s="93" customFormat="1" ht="19.5" customHeight="1">
      <c r="A43" s="19"/>
      <c r="B43" s="92" t="s">
        <v>111</v>
      </c>
      <c r="C43" s="87" t="s">
        <v>84</v>
      </c>
      <c r="D43" s="88" t="s">
        <v>77</v>
      </c>
      <c r="E43" s="88">
        <f>F43+G43</f>
        <v>0</v>
      </c>
      <c r="F43" s="88">
        <f>SUM(F41:F42)</f>
        <v>0</v>
      </c>
      <c r="G43" s="88">
        <f>SUM(G41:G42)</f>
        <v>0</v>
      </c>
      <c r="H43" s="88">
        <f>SUM(H41:H42)</f>
        <v>0</v>
      </c>
      <c r="I43" s="88">
        <f>SUM(I41:I42)</f>
        <v>0</v>
      </c>
      <c r="J43" s="88" t="s">
        <v>77</v>
      </c>
      <c r="K43" s="88">
        <f>SUM(K41:K42)</f>
        <v>0</v>
      </c>
      <c r="L43" s="88" t="s">
        <v>77</v>
      </c>
      <c r="M43" s="88">
        <f>N43+O43</f>
        <v>0</v>
      </c>
      <c r="N43" s="88">
        <f>SUM(N41:N42)</f>
        <v>0</v>
      </c>
      <c r="O43" s="88">
        <f>SUM(O41:O42)</f>
        <v>0</v>
      </c>
      <c r="P43" s="88" t="s">
        <v>77</v>
      </c>
      <c r="Q43" s="88">
        <f>SUM(Q41:Q42)</f>
        <v>0</v>
      </c>
      <c r="R43" s="88" t="s">
        <v>77</v>
      </c>
      <c r="S43" s="88" t="s">
        <v>77</v>
      </c>
      <c r="T43" s="88" t="s">
        <v>77</v>
      </c>
      <c r="U43" s="88">
        <f>SUM(U41:U42)</f>
        <v>0</v>
      </c>
      <c r="V43" s="88" t="s">
        <v>77</v>
      </c>
      <c r="W43" s="88">
        <f>SUM(W41:W42)</f>
        <v>0</v>
      </c>
      <c r="X43" s="90"/>
    </row>
    <row r="44" spans="1:24" s="18" customFormat="1" ht="15.75" thickBot="1">
      <c r="A44" s="99" t="s">
        <v>43</v>
      </c>
      <c r="B44" s="100"/>
      <c r="C44" s="21" t="s">
        <v>85</v>
      </c>
      <c r="D44" s="44" t="s">
        <v>77</v>
      </c>
      <c r="E44" s="79">
        <f>E27+E31+E43+E35+E39</f>
        <v>208.33</v>
      </c>
      <c r="F44" s="79">
        <f t="shared" ref="F44:M44" si="0">F27+F31+F43+F35+F39</f>
        <v>208.33</v>
      </c>
      <c r="G44" s="79">
        <f>G27+G31+G43+G35+G39</f>
        <v>0</v>
      </c>
      <c r="H44" s="79">
        <f>H27+H31+H43+H35+H39</f>
        <v>4.75</v>
      </c>
      <c r="I44" s="79">
        <f t="shared" si="0"/>
        <v>110.00000000000001</v>
      </c>
      <c r="J44" s="44" t="s">
        <v>77</v>
      </c>
      <c r="K44" s="79">
        <f t="shared" si="0"/>
        <v>208.33</v>
      </c>
      <c r="L44" s="44" t="s">
        <v>77</v>
      </c>
      <c r="M44" s="79">
        <f t="shared" si="0"/>
        <v>145.30000000000001</v>
      </c>
      <c r="N44" s="79">
        <f>N27+N31+N43+N35+N39</f>
        <v>145.30000000000001</v>
      </c>
      <c r="O44" s="79">
        <f>O27+O31+O43+O35+O39</f>
        <v>0</v>
      </c>
      <c r="P44" s="44" t="s">
        <v>77</v>
      </c>
      <c r="Q44" s="79">
        <f>Q27+Q31+Q43+Q35+Q39</f>
        <v>79.300000000000011</v>
      </c>
      <c r="R44" s="44" t="s">
        <v>77</v>
      </c>
      <c r="S44" s="44" t="s">
        <v>77</v>
      </c>
      <c r="T44" s="44" t="s">
        <v>77</v>
      </c>
      <c r="U44" s="79">
        <f>U27+U31+U43+U35+U39</f>
        <v>0</v>
      </c>
      <c r="V44" s="44" t="s">
        <v>77</v>
      </c>
      <c r="W44" s="79">
        <f>W27+W31+W43+W35+W39</f>
        <v>0</v>
      </c>
      <c r="X44" s="46"/>
    </row>
    <row r="45" spans="1:24" s="18" customFormat="1" ht="15" customHeight="1">
      <c r="A45" s="14" t="s">
        <v>45</v>
      </c>
      <c r="B45" s="116" t="s">
        <v>46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7"/>
    </row>
    <row r="46" spans="1:24" s="18" customFormat="1" ht="15" customHeight="1">
      <c r="A46" s="15" t="s">
        <v>47</v>
      </c>
      <c r="B46" s="118" t="s">
        <v>30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9"/>
    </row>
    <row r="47" spans="1:24" s="18" customFormat="1" ht="15" customHeight="1">
      <c r="A47" s="15" t="s">
        <v>48</v>
      </c>
      <c r="B47" s="112" t="s">
        <v>105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3"/>
    </row>
    <row r="48" spans="1:24" s="18" customFormat="1" ht="75">
      <c r="A48" s="15" t="s">
        <v>49</v>
      </c>
      <c r="B48" s="82" t="s">
        <v>134</v>
      </c>
      <c r="C48" s="70"/>
      <c r="D48" s="82" t="s">
        <v>137</v>
      </c>
      <c r="E48" s="84">
        <v>145.04</v>
      </c>
      <c r="F48" s="84">
        <v>145.04</v>
      </c>
      <c r="G48" s="84">
        <v>0</v>
      </c>
      <c r="H48" s="84">
        <v>2.0099999999999998</v>
      </c>
      <c r="I48" s="84">
        <v>25.81</v>
      </c>
      <c r="J48" s="82" t="s">
        <v>137</v>
      </c>
      <c r="K48" s="84">
        <v>145.04</v>
      </c>
      <c r="L48" s="82" t="s">
        <v>137</v>
      </c>
      <c r="M48" s="84">
        <v>103.8</v>
      </c>
      <c r="N48" s="84">
        <v>103.8</v>
      </c>
      <c r="O48" s="84">
        <v>0</v>
      </c>
      <c r="P48" s="82" t="s">
        <v>156</v>
      </c>
      <c r="Q48" s="84">
        <v>107.1</v>
      </c>
      <c r="R48" s="44" t="s">
        <v>155</v>
      </c>
      <c r="S48" s="44" t="s">
        <v>160</v>
      </c>
      <c r="T48" s="84">
        <v>2.4900000000000002</v>
      </c>
      <c r="U48" s="84">
        <v>23.47</v>
      </c>
      <c r="V48" s="84">
        <v>0</v>
      </c>
      <c r="W48" s="84">
        <v>0</v>
      </c>
      <c r="X48" s="45"/>
    </row>
    <row r="49" spans="1:24" s="18" customFormat="1" ht="75">
      <c r="A49" s="15" t="s">
        <v>102</v>
      </c>
      <c r="B49" s="82" t="s">
        <v>135</v>
      </c>
      <c r="C49" s="70"/>
      <c r="D49" s="82" t="s">
        <v>138</v>
      </c>
      <c r="E49" s="84">
        <v>185.35</v>
      </c>
      <c r="F49" s="84">
        <v>185.35</v>
      </c>
      <c r="G49" s="84">
        <v>0</v>
      </c>
      <c r="H49" s="84">
        <v>3.74</v>
      </c>
      <c r="I49" s="84">
        <v>43.42</v>
      </c>
      <c r="J49" s="82" t="s">
        <v>138</v>
      </c>
      <c r="K49" s="84">
        <v>185.35</v>
      </c>
      <c r="L49" s="82" t="s">
        <v>138</v>
      </c>
      <c r="M49" s="84">
        <v>101.6</v>
      </c>
      <c r="N49" s="84">
        <v>101.6</v>
      </c>
      <c r="O49" s="84">
        <v>0</v>
      </c>
      <c r="P49" s="82" t="s">
        <v>153</v>
      </c>
      <c r="Q49" s="84">
        <v>114.3</v>
      </c>
      <c r="R49" s="44" t="s">
        <v>155</v>
      </c>
      <c r="S49" s="44" t="s">
        <v>154</v>
      </c>
      <c r="T49" s="84">
        <v>3.78</v>
      </c>
      <c r="U49" s="84">
        <v>32.97</v>
      </c>
      <c r="V49" s="84">
        <v>0</v>
      </c>
      <c r="W49" s="84">
        <v>0</v>
      </c>
      <c r="X49" s="45"/>
    </row>
    <row r="50" spans="1:24" s="18" customFormat="1" ht="135">
      <c r="A50" s="15" t="s">
        <v>129</v>
      </c>
      <c r="B50" s="82" t="s">
        <v>136</v>
      </c>
      <c r="C50" s="70"/>
      <c r="D50" s="82" t="s">
        <v>139</v>
      </c>
      <c r="E50" s="84">
        <v>248.54</v>
      </c>
      <c r="F50" s="84">
        <v>248.54</v>
      </c>
      <c r="G50" s="84">
        <v>0</v>
      </c>
      <c r="H50" s="84">
        <v>4.5</v>
      </c>
      <c r="I50" s="84">
        <v>45.23</v>
      </c>
      <c r="J50" s="82" t="s">
        <v>139</v>
      </c>
      <c r="K50" s="84">
        <v>248.54</v>
      </c>
      <c r="L50" s="82" t="s">
        <v>139</v>
      </c>
      <c r="M50" s="84">
        <v>149.19999999999999</v>
      </c>
      <c r="N50" s="84">
        <v>149.19999999999999</v>
      </c>
      <c r="O50" s="84">
        <v>0</v>
      </c>
      <c r="P50" s="82" t="s">
        <v>157</v>
      </c>
      <c r="Q50" s="84">
        <v>149.6</v>
      </c>
      <c r="R50" s="44" t="s">
        <v>158</v>
      </c>
      <c r="S50" s="44" t="s">
        <v>159</v>
      </c>
      <c r="T50" s="84">
        <v>5.08</v>
      </c>
      <c r="U50" s="84">
        <v>35.69</v>
      </c>
      <c r="V50" s="84">
        <v>0</v>
      </c>
      <c r="W50" s="84">
        <v>0</v>
      </c>
      <c r="X50" s="45"/>
    </row>
    <row r="51" spans="1:24" s="18" customFormat="1">
      <c r="A51" s="15"/>
      <c r="B51" s="82"/>
      <c r="C51" s="70"/>
      <c r="D51" s="82"/>
      <c r="E51" s="84"/>
      <c r="F51" s="84"/>
      <c r="G51" s="84"/>
      <c r="H51" s="84"/>
      <c r="I51" s="84"/>
      <c r="J51" s="82"/>
      <c r="K51" s="84"/>
      <c r="L51" s="44"/>
      <c r="M51" s="44"/>
      <c r="N51" s="44"/>
      <c r="O51" s="44"/>
      <c r="P51" s="44"/>
      <c r="Q51" s="44"/>
      <c r="R51" s="44"/>
      <c r="S51" s="44"/>
      <c r="T51" s="84"/>
      <c r="U51" s="84"/>
      <c r="V51" s="44"/>
      <c r="W51" s="44"/>
      <c r="X51" s="45"/>
    </row>
    <row r="52" spans="1:24" s="93" customFormat="1" ht="15.75" customHeight="1">
      <c r="A52" s="85"/>
      <c r="B52" s="86" t="s">
        <v>50</v>
      </c>
      <c r="C52" s="87" t="s">
        <v>86</v>
      </c>
      <c r="D52" s="88" t="s">
        <v>77</v>
      </c>
      <c r="E52" s="88">
        <f>F52+G52</f>
        <v>578.92999999999995</v>
      </c>
      <c r="F52" s="88">
        <f>SUM(F48:F51)</f>
        <v>578.92999999999995</v>
      </c>
      <c r="G52" s="88">
        <f>SUM(G48:G51)</f>
        <v>0</v>
      </c>
      <c r="H52" s="88">
        <f>SUM(H48:H51)</f>
        <v>10.25</v>
      </c>
      <c r="I52" s="88">
        <f>SUM(I48:I51)</f>
        <v>114.46000000000001</v>
      </c>
      <c r="J52" s="88" t="s">
        <v>77</v>
      </c>
      <c r="K52" s="88">
        <f>SUM(K48:K51)</f>
        <v>578.92999999999995</v>
      </c>
      <c r="L52" s="88" t="s">
        <v>77</v>
      </c>
      <c r="M52" s="88">
        <v>354.6</v>
      </c>
      <c r="N52" s="88">
        <f>SUM(N48:N51)</f>
        <v>354.59999999999997</v>
      </c>
      <c r="O52" s="88">
        <f>SUM(O48:O51)</f>
        <v>0</v>
      </c>
      <c r="P52" s="88" t="s">
        <v>77</v>
      </c>
      <c r="Q52" s="88">
        <f>SUM(Q48:Q51)</f>
        <v>371</v>
      </c>
      <c r="R52" s="88" t="s">
        <v>77</v>
      </c>
      <c r="S52" s="88" t="s">
        <v>77</v>
      </c>
      <c r="T52" s="88" t="s">
        <v>77</v>
      </c>
      <c r="U52" s="88">
        <f>SUM(U48:U51)</f>
        <v>92.13</v>
      </c>
      <c r="V52" s="88" t="s">
        <v>77</v>
      </c>
      <c r="W52" s="88">
        <f>SUM(W48:W51)</f>
        <v>0</v>
      </c>
      <c r="X52" s="90"/>
    </row>
    <row r="53" spans="1:24" s="18" customFormat="1">
      <c r="A53" s="17" t="s">
        <v>51</v>
      </c>
      <c r="B53" s="101" t="s">
        <v>100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2"/>
    </row>
    <row r="54" spans="1:24" s="18" customFormat="1">
      <c r="A54" s="17" t="s">
        <v>52</v>
      </c>
      <c r="B54" s="47"/>
      <c r="C54" s="47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5"/>
    </row>
    <row r="55" spans="1:24" s="18" customFormat="1">
      <c r="A55" s="48"/>
      <c r="B55" s="47"/>
      <c r="C55" s="47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5"/>
    </row>
    <row r="56" spans="1:24" s="18" customFormat="1">
      <c r="A56" s="19"/>
      <c r="B56" s="20" t="s">
        <v>53</v>
      </c>
      <c r="C56" s="16" t="s">
        <v>87</v>
      </c>
      <c r="D56" s="44" t="s">
        <v>77</v>
      </c>
      <c r="E56" s="44">
        <f>F56+G56</f>
        <v>0</v>
      </c>
      <c r="F56" s="44">
        <f>SUM(F54:F55)</f>
        <v>0</v>
      </c>
      <c r="G56" s="44">
        <f>SUM(G54:G55)</f>
        <v>0</v>
      </c>
      <c r="H56" s="44"/>
      <c r="I56" s="44">
        <f>SUM(I54:I55)</f>
        <v>0</v>
      </c>
      <c r="J56" s="44" t="s">
        <v>77</v>
      </c>
      <c r="K56" s="44">
        <f>SUM(K54:K55)</f>
        <v>0</v>
      </c>
      <c r="L56" s="44" t="s">
        <v>77</v>
      </c>
      <c r="M56" s="44">
        <f>N56+O56</f>
        <v>0</v>
      </c>
      <c r="N56" s="44">
        <f>SUM(N54:N55)</f>
        <v>0</v>
      </c>
      <c r="O56" s="44">
        <f>SUM(O54:O55)</f>
        <v>0</v>
      </c>
      <c r="P56" s="44" t="s">
        <v>77</v>
      </c>
      <c r="Q56" s="44">
        <f>SUM(Q54:Q55)</f>
        <v>0</v>
      </c>
      <c r="R56" s="44" t="s">
        <v>77</v>
      </c>
      <c r="S56" s="44" t="s">
        <v>77</v>
      </c>
      <c r="T56" s="44" t="s">
        <v>77</v>
      </c>
      <c r="U56" s="44">
        <f>SUM(U54:U55)</f>
        <v>0</v>
      </c>
      <c r="V56" s="44" t="s">
        <v>77</v>
      </c>
      <c r="W56" s="44">
        <f>SUM(W54:W55)</f>
        <v>0</v>
      </c>
      <c r="X56" s="45"/>
    </row>
    <row r="57" spans="1:24" s="18" customFormat="1">
      <c r="A57" s="17" t="s">
        <v>54</v>
      </c>
      <c r="B57" s="101" t="s">
        <v>104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2"/>
    </row>
    <row r="58" spans="1:24" s="18" customFormat="1" ht="17.25" customHeight="1">
      <c r="A58" s="17" t="s">
        <v>55</v>
      </c>
      <c r="B58" s="47"/>
      <c r="C58" s="47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5"/>
    </row>
    <row r="59" spans="1:24" s="18" customFormat="1" ht="17.25" customHeight="1">
      <c r="A59" s="48"/>
      <c r="B59" s="47"/>
      <c r="C59" s="47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5"/>
    </row>
    <row r="60" spans="1:24" s="18" customFormat="1" ht="17.25" customHeight="1">
      <c r="A60" s="19"/>
      <c r="B60" s="20" t="s">
        <v>56</v>
      </c>
      <c r="C60" s="16" t="s">
        <v>88</v>
      </c>
      <c r="D60" s="44" t="s">
        <v>77</v>
      </c>
      <c r="E60" s="44">
        <f>F60+G60</f>
        <v>0</v>
      </c>
      <c r="F60" s="44">
        <f>SUM(F58:F59)</f>
        <v>0</v>
      </c>
      <c r="G60" s="44">
        <f>SUM(G58:G59)</f>
        <v>0</v>
      </c>
      <c r="H60" s="44"/>
      <c r="I60" s="44">
        <f>SUM(I58:I59)</f>
        <v>0</v>
      </c>
      <c r="J60" s="44" t="s">
        <v>77</v>
      </c>
      <c r="K60" s="44">
        <f>SUM(K58:K59)</f>
        <v>0</v>
      </c>
      <c r="L60" s="44" t="s">
        <v>77</v>
      </c>
      <c r="M60" s="44">
        <f>N60+O60</f>
        <v>0</v>
      </c>
      <c r="N60" s="44">
        <f>SUM(N58:N59)</f>
        <v>0</v>
      </c>
      <c r="O60" s="44">
        <f>SUM(O58:O59)</f>
        <v>0</v>
      </c>
      <c r="P60" s="44" t="s">
        <v>77</v>
      </c>
      <c r="Q60" s="44">
        <f>SUM(Q58:Q59)</f>
        <v>0</v>
      </c>
      <c r="R60" s="44" t="s">
        <v>77</v>
      </c>
      <c r="S60" s="44" t="s">
        <v>77</v>
      </c>
      <c r="T60" s="44" t="s">
        <v>77</v>
      </c>
      <c r="U60" s="44">
        <f>SUM(U58:U59)</f>
        <v>0</v>
      </c>
      <c r="V60" s="44" t="s">
        <v>77</v>
      </c>
      <c r="W60" s="44">
        <f>SUM(W58:W59)</f>
        <v>0</v>
      </c>
      <c r="X60" s="45"/>
    </row>
    <row r="61" spans="1:24" s="18" customFormat="1">
      <c r="A61" s="17" t="s">
        <v>114</v>
      </c>
      <c r="B61" s="101" t="s">
        <v>108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  <row r="62" spans="1:24" s="18" customFormat="1" ht="17.25" customHeight="1">
      <c r="A62" s="17" t="s">
        <v>115</v>
      </c>
      <c r="B62" s="47"/>
      <c r="C62" s="47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5"/>
    </row>
    <row r="63" spans="1:24" s="18" customFormat="1" ht="17.25" customHeight="1">
      <c r="A63" s="48"/>
      <c r="B63" s="47"/>
      <c r="C63" s="47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5"/>
    </row>
    <row r="64" spans="1:24" s="18" customFormat="1" ht="17.25" customHeight="1">
      <c r="A64" s="19"/>
      <c r="B64" s="20" t="s">
        <v>112</v>
      </c>
      <c r="C64" s="16" t="s">
        <v>89</v>
      </c>
      <c r="D64" s="44" t="s">
        <v>77</v>
      </c>
      <c r="E64" s="44">
        <f>F64+G64</f>
        <v>0</v>
      </c>
      <c r="F64" s="44">
        <f>SUM(F62:F63)</f>
        <v>0</v>
      </c>
      <c r="G64" s="44">
        <f>SUM(G62:G63)</f>
        <v>0</v>
      </c>
      <c r="H64" s="44"/>
      <c r="I64" s="44">
        <f>SUM(I62:I63)</f>
        <v>0</v>
      </c>
      <c r="J64" s="44" t="s">
        <v>77</v>
      </c>
      <c r="K64" s="44">
        <f>SUM(K62:K63)</f>
        <v>0</v>
      </c>
      <c r="L64" s="44" t="s">
        <v>77</v>
      </c>
      <c r="M64" s="44">
        <f>N64+O64</f>
        <v>0</v>
      </c>
      <c r="N64" s="44">
        <f>SUM(N62:N63)</f>
        <v>0</v>
      </c>
      <c r="O64" s="44">
        <f>SUM(O62:O63)</f>
        <v>0</v>
      </c>
      <c r="P64" s="44" t="s">
        <v>77</v>
      </c>
      <c r="Q64" s="44">
        <f>SUM(Q62:Q63)</f>
        <v>0</v>
      </c>
      <c r="R64" s="44" t="s">
        <v>77</v>
      </c>
      <c r="S64" s="44" t="s">
        <v>77</v>
      </c>
      <c r="T64" s="44" t="s">
        <v>77</v>
      </c>
      <c r="U64" s="44">
        <f>SUM(U62:U63)</f>
        <v>0</v>
      </c>
      <c r="V64" s="44" t="s">
        <v>77</v>
      </c>
      <c r="W64" s="44">
        <f>SUM(W62:W63)</f>
        <v>0</v>
      </c>
      <c r="X64" s="45"/>
    </row>
    <row r="65" spans="1:24" s="18" customFormat="1">
      <c r="A65" s="17" t="s">
        <v>116</v>
      </c>
      <c r="B65" s="101" t="s">
        <v>39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2"/>
    </row>
    <row r="66" spans="1:24" s="18" customFormat="1" ht="30">
      <c r="A66" s="17" t="s">
        <v>117</v>
      </c>
      <c r="B66" s="82" t="s">
        <v>140</v>
      </c>
      <c r="C66" s="47"/>
      <c r="D66" s="83">
        <v>1</v>
      </c>
      <c r="E66" s="84">
        <v>42.67</v>
      </c>
      <c r="F66" s="84">
        <v>42.67</v>
      </c>
      <c r="G66" s="84">
        <v>0</v>
      </c>
      <c r="H66" s="84">
        <v>0</v>
      </c>
      <c r="I66" s="84">
        <v>0</v>
      </c>
      <c r="J66" s="83">
        <v>1</v>
      </c>
      <c r="K66" s="84">
        <v>42.67</v>
      </c>
      <c r="L66" s="84">
        <v>1</v>
      </c>
      <c r="M66" s="84">
        <v>50</v>
      </c>
      <c r="N66" s="84">
        <v>50</v>
      </c>
      <c r="O66" s="84">
        <v>0</v>
      </c>
      <c r="P66" s="84">
        <v>1</v>
      </c>
      <c r="Q66" s="84">
        <v>50</v>
      </c>
      <c r="R66" s="44" t="s">
        <v>167</v>
      </c>
      <c r="S66" s="44" t="s">
        <v>168</v>
      </c>
      <c r="T66" s="84">
        <v>0</v>
      </c>
      <c r="U66" s="84">
        <v>0</v>
      </c>
      <c r="V66" s="84">
        <v>0</v>
      </c>
      <c r="W66" s="84">
        <v>0</v>
      </c>
      <c r="X66" s="45"/>
    </row>
    <row r="67" spans="1:24" s="18" customFormat="1">
      <c r="A67" s="48"/>
      <c r="B67" s="47"/>
      <c r="C67" s="47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5"/>
    </row>
    <row r="68" spans="1:24" s="18" customFormat="1">
      <c r="A68" s="19"/>
      <c r="B68" s="20" t="s">
        <v>113</v>
      </c>
      <c r="C68" s="16" t="s">
        <v>90</v>
      </c>
      <c r="D68" s="44" t="s">
        <v>77</v>
      </c>
      <c r="E68" s="44">
        <f>F68+G68</f>
        <v>42.67</v>
      </c>
      <c r="F68" s="44">
        <f>SUM(F66:F67)</f>
        <v>42.67</v>
      </c>
      <c r="G68" s="44">
        <f>SUM(G66:G67)</f>
        <v>0</v>
      </c>
      <c r="H68" s="44"/>
      <c r="I68" s="44">
        <f>SUM(I66:I67)</f>
        <v>0</v>
      </c>
      <c r="J68" s="44" t="s">
        <v>77</v>
      </c>
      <c r="K68" s="44">
        <f>SUM(K66:K67)</f>
        <v>42.67</v>
      </c>
      <c r="L68" s="44" t="s">
        <v>77</v>
      </c>
      <c r="M68" s="44">
        <f>N68+O68</f>
        <v>50</v>
      </c>
      <c r="N68" s="44">
        <f>SUM(N66:N67)</f>
        <v>50</v>
      </c>
      <c r="O68" s="44">
        <f>SUM(O66:O67)</f>
        <v>0</v>
      </c>
      <c r="P68" s="44" t="s">
        <v>77</v>
      </c>
      <c r="Q68" s="44">
        <f>SUM(Q66:Q67)</f>
        <v>50</v>
      </c>
      <c r="R68" s="44" t="s">
        <v>77</v>
      </c>
      <c r="S68" s="44" t="s">
        <v>77</v>
      </c>
      <c r="T68" s="44" t="s">
        <v>77</v>
      </c>
      <c r="U68" s="44">
        <f>SUM(U66:U67)</f>
        <v>0</v>
      </c>
      <c r="V68" s="44" t="s">
        <v>77</v>
      </c>
      <c r="W68" s="44">
        <f>SUM(W66:W67)</f>
        <v>0</v>
      </c>
      <c r="X68" s="45"/>
    </row>
    <row r="69" spans="1:24" s="18" customFormat="1" ht="15.75" customHeight="1" thickBot="1">
      <c r="A69" s="99" t="s">
        <v>78</v>
      </c>
      <c r="B69" s="100"/>
      <c r="C69" s="21" t="s">
        <v>91</v>
      </c>
      <c r="D69" s="44" t="s">
        <v>77</v>
      </c>
      <c r="E69" s="79">
        <f>E52+E56+E68+E60+E64</f>
        <v>621.59999999999991</v>
      </c>
      <c r="F69" s="79">
        <f>F52+F56+F68+F60+F64</f>
        <v>621.59999999999991</v>
      </c>
      <c r="G69" s="79">
        <f>G52+G56+G68+G60+G64</f>
        <v>0</v>
      </c>
      <c r="H69" s="79">
        <f>H52+H56+H68+H60+H64</f>
        <v>10.25</v>
      </c>
      <c r="I69" s="79">
        <f>I52+I56+I68+I60+I64</f>
        <v>114.46000000000001</v>
      </c>
      <c r="J69" s="44" t="s">
        <v>77</v>
      </c>
      <c r="K69" s="79">
        <f>K52+K56+K68+K60+K64</f>
        <v>621.59999999999991</v>
      </c>
      <c r="L69" s="44" t="s">
        <v>77</v>
      </c>
      <c r="M69" s="79">
        <f>M52+M56+M68+M60+M64</f>
        <v>404.6</v>
      </c>
      <c r="N69" s="79">
        <f>N52+N56+N68+N60+N64</f>
        <v>404.59999999999997</v>
      </c>
      <c r="O69" s="79">
        <f>O52+O56+O68+O60+O64</f>
        <v>0</v>
      </c>
      <c r="P69" s="44" t="s">
        <v>77</v>
      </c>
      <c r="Q69" s="79">
        <f>Q52+Q56+Q68+Q60+Q64</f>
        <v>421</v>
      </c>
      <c r="R69" s="44" t="s">
        <v>77</v>
      </c>
      <c r="S69" s="44" t="s">
        <v>77</v>
      </c>
      <c r="T69" s="44" t="s">
        <v>77</v>
      </c>
      <c r="U69" s="79">
        <f>U52+U56+U68+U60+U64</f>
        <v>92.13</v>
      </c>
      <c r="V69" s="44" t="s">
        <v>77</v>
      </c>
      <c r="W69" s="79">
        <f>W52+W56+W68+W60+W64</f>
        <v>0</v>
      </c>
      <c r="X69" s="46"/>
    </row>
    <row r="70" spans="1:24" s="18" customFormat="1">
      <c r="A70" s="14" t="s">
        <v>57</v>
      </c>
      <c r="B70" s="116" t="s">
        <v>58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7"/>
    </row>
    <row r="71" spans="1:24" s="18" customFormat="1">
      <c r="A71" s="15" t="s">
        <v>59</v>
      </c>
      <c r="B71" s="118" t="s">
        <v>30</v>
      </c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9"/>
    </row>
    <row r="72" spans="1:24" s="18" customFormat="1">
      <c r="A72" s="15" t="s">
        <v>60</v>
      </c>
      <c r="B72" s="112" t="s">
        <v>105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3"/>
    </row>
    <row r="73" spans="1:24" s="18" customFormat="1">
      <c r="A73" s="15" t="s">
        <v>61</v>
      </c>
      <c r="B73" s="70"/>
      <c r="C73" s="70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5"/>
    </row>
    <row r="74" spans="1:24" s="18" customFormat="1">
      <c r="A74" s="15"/>
      <c r="B74" s="70"/>
      <c r="C74" s="70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5"/>
    </row>
    <row r="75" spans="1:24" s="18" customFormat="1" ht="16.5" customHeight="1">
      <c r="A75" s="15"/>
      <c r="B75" s="70" t="s">
        <v>62</v>
      </c>
      <c r="C75" s="16" t="s">
        <v>70</v>
      </c>
      <c r="D75" s="44" t="s">
        <v>77</v>
      </c>
      <c r="E75" s="44">
        <f>F75+G75</f>
        <v>0</v>
      </c>
      <c r="F75" s="44">
        <f>SUM(F73:F74)</f>
        <v>0</v>
      </c>
      <c r="G75" s="44">
        <f>SUM(G73:G74)</f>
        <v>0</v>
      </c>
      <c r="H75" s="44"/>
      <c r="I75" s="44">
        <f>SUM(I73:I74)</f>
        <v>0</v>
      </c>
      <c r="J75" s="44" t="s">
        <v>77</v>
      </c>
      <c r="K75" s="44">
        <f>SUM(K73:K74)</f>
        <v>0</v>
      </c>
      <c r="L75" s="44" t="s">
        <v>77</v>
      </c>
      <c r="M75" s="44">
        <f>N75+O75</f>
        <v>0</v>
      </c>
      <c r="N75" s="44">
        <f>SUM(N73:N74)</f>
        <v>0</v>
      </c>
      <c r="O75" s="44">
        <f>SUM(O73:O74)</f>
        <v>0</v>
      </c>
      <c r="P75" s="44" t="s">
        <v>77</v>
      </c>
      <c r="Q75" s="44">
        <f>SUM(Q73:Q74)</f>
        <v>0</v>
      </c>
      <c r="R75" s="44" t="s">
        <v>77</v>
      </c>
      <c r="S75" s="44" t="s">
        <v>77</v>
      </c>
      <c r="T75" s="44" t="s">
        <v>77</v>
      </c>
      <c r="U75" s="44">
        <f>SUM(U73:U74)</f>
        <v>0</v>
      </c>
      <c r="V75" s="44" t="s">
        <v>77</v>
      </c>
      <c r="W75" s="44">
        <f>SUM(W73:W74)</f>
        <v>0</v>
      </c>
      <c r="X75" s="45"/>
    </row>
    <row r="76" spans="1:24" s="18" customFormat="1">
      <c r="A76" s="17" t="s">
        <v>63</v>
      </c>
      <c r="B76" s="101" t="s">
        <v>100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2"/>
    </row>
    <row r="77" spans="1:24" s="18" customFormat="1" ht="64.5" customHeight="1">
      <c r="A77" s="17" t="s">
        <v>64</v>
      </c>
      <c r="B77" s="82" t="s">
        <v>141</v>
      </c>
      <c r="C77" s="47"/>
      <c r="D77" s="83">
        <v>28</v>
      </c>
      <c r="E77" s="84">
        <f>D77*35.491</f>
        <v>993.74800000000005</v>
      </c>
      <c r="F77" s="84">
        <v>0</v>
      </c>
      <c r="G77" s="84">
        <v>993.74800000000005</v>
      </c>
      <c r="H77" s="84">
        <v>0</v>
      </c>
      <c r="I77" s="84">
        <v>248.44</v>
      </c>
      <c r="J77" s="83">
        <v>28</v>
      </c>
      <c r="K77" s="84">
        <f>J77*35.491</f>
        <v>993.74800000000005</v>
      </c>
      <c r="L77" s="84">
        <v>28</v>
      </c>
      <c r="M77" s="84">
        <v>588.70000000000005</v>
      </c>
      <c r="N77" s="84">
        <v>588.70000000000005</v>
      </c>
      <c r="O77" s="84">
        <v>0</v>
      </c>
      <c r="P77" s="84">
        <v>17</v>
      </c>
      <c r="Q77" s="84">
        <v>359.3</v>
      </c>
      <c r="R77" s="44" t="s">
        <v>162</v>
      </c>
      <c r="S77" s="44" t="s">
        <v>170</v>
      </c>
      <c r="T77" s="84">
        <v>0</v>
      </c>
      <c r="U77" s="84">
        <v>10.53</v>
      </c>
      <c r="V77" s="84">
        <v>0</v>
      </c>
      <c r="W77" s="84">
        <v>0</v>
      </c>
      <c r="X77" s="45"/>
    </row>
    <row r="78" spans="1:24" s="18" customFormat="1" ht="48.75" customHeight="1">
      <c r="A78" s="17" t="s">
        <v>143</v>
      </c>
      <c r="B78" s="82" t="s">
        <v>142</v>
      </c>
      <c r="C78" s="47"/>
      <c r="D78" s="83">
        <v>54</v>
      </c>
      <c r="E78" s="84">
        <f>D78*37.931</f>
        <v>2048.2739999999999</v>
      </c>
      <c r="F78" s="84">
        <v>0</v>
      </c>
      <c r="G78" s="84">
        <v>2048.2739999999999</v>
      </c>
      <c r="H78" s="84">
        <v>0</v>
      </c>
      <c r="I78" s="84">
        <v>512.07000000000005</v>
      </c>
      <c r="J78" s="84">
        <v>54</v>
      </c>
      <c r="K78" s="84">
        <v>2048.27</v>
      </c>
      <c r="L78" s="84">
        <v>50</v>
      </c>
      <c r="M78" s="84">
        <v>1115</v>
      </c>
      <c r="N78" s="84">
        <v>1115</v>
      </c>
      <c r="O78" s="84">
        <v>0</v>
      </c>
      <c r="P78" s="84">
        <v>29</v>
      </c>
      <c r="Q78" s="84">
        <v>646.70000000000005</v>
      </c>
      <c r="R78" s="44" t="s">
        <v>162</v>
      </c>
      <c r="S78" s="84" t="s">
        <v>169</v>
      </c>
      <c r="T78" s="84">
        <v>0</v>
      </c>
      <c r="U78" s="84">
        <v>44.6</v>
      </c>
      <c r="V78" s="84">
        <v>4</v>
      </c>
      <c r="W78" s="84">
        <v>933.27</v>
      </c>
      <c r="X78" s="45"/>
    </row>
    <row r="79" spans="1:24" s="93" customFormat="1" ht="14.25">
      <c r="A79" s="19"/>
      <c r="B79" s="92" t="s">
        <v>65</v>
      </c>
      <c r="C79" s="87" t="s">
        <v>92</v>
      </c>
      <c r="D79" s="88" t="s">
        <v>77</v>
      </c>
      <c r="E79" s="88">
        <f>F79+G79</f>
        <v>3042.0219999999999</v>
      </c>
      <c r="F79" s="88">
        <f>SUM(F77:F78)</f>
        <v>0</v>
      </c>
      <c r="G79" s="88">
        <f>SUM(G77:G78)</f>
        <v>3042.0219999999999</v>
      </c>
      <c r="H79" s="88">
        <f>SUM(H77:H78)</f>
        <v>0</v>
      </c>
      <c r="I79" s="88">
        <f>SUM(I77:I78)</f>
        <v>760.51</v>
      </c>
      <c r="J79" s="88" t="s">
        <v>77</v>
      </c>
      <c r="K79" s="88">
        <f>SUM(K77:K78)</f>
        <v>3042.018</v>
      </c>
      <c r="L79" s="88" t="s">
        <v>77</v>
      </c>
      <c r="M79" s="88">
        <f>N79+O79</f>
        <v>1703.7</v>
      </c>
      <c r="N79" s="88">
        <f>SUM(N77:N78)</f>
        <v>1703.7</v>
      </c>
      <c r="O79" s="88">
        <f>SUM(O77:O78)</f>
        <v>0</v>
      </c>
      <c r="P79" s="88" t="s">
        <v>77</v>
      </c>
      <c r="Q79" s="88">
        <f>SUM(Q77:Q78)</f>
        <v>1006</v>
      </c>
      <c r="R79" s="88" t="s">
        <v>77</v>
      </c>
      <c r="S79" s="88" t="s">
        <v>77</v>
      </c>
      <c r="T79" s="88" t="s">
        <v>77</v>
      </c>
      <c r="U79" s="88">
        <f>SUM(U77:U78)</f>
        <v>55.13</v>
      </c>
      <c r="V79" s="88" t="s">
        <v>77</v>
      </c>
      <c r="W79" s="88">
        <f>SUM(W77:W78)</f>
        <v>933.27</v>
      </c>
      <c r="X79" s="90"/>
    </row>
    <row r="80" spans="1:24" s="18" customFormat="1">
      <c r="A80" s="17" t="s">
        <v>66</v>
      </c>
      <c r="B80" s="101" t="s">
        <v>104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2"/>
    </row>
    <row r="81" spans="1:24" s="18" customFormat="1" ht="76.5" customHeight="1">
      <c r="A81" s="17" t="s">
        <v>67</v>
      </c>
      <c r="B81" s="82" t="s">
        <v>144</v>
      </c>
      <c r="C81" s="47"/>
      <c r="D81" s="83">
        <v>2</v>
      </c>
      <c r="E81" s="84">
        <f>6.575*D81</f>
        <v>13.15</v>
      </c>
      <c r="F81" s="84">
        <v>13.15</v>
      </c>
      <c r="G81" s="84">
        <v>0</v>
      </c>
      <c r="H81" s="84">
        <v>0</v>
      </c>
      <c r="I81" s="84">
        <v>0</v>
      </c>
      <c r="J81" s="83">
        <v>2</v>
      </c>
      <c r="K81" s="84">
        <f>6.575*J81</f>
        <v>13.15</v>
      </c>
      <c r="L81" s="83">
        <v>2</v>
      </c>
      <c r="M81" s="84">
        <v>12</v>
      </c>
      <c r="N81" s="84">
        <v>12</v>
      </c>
      <c r="O81" s="84">
        <v>0</v>
      </c>
      <c r="P81" s="83">
        <v>2</v>
      </c>
      <c r="Q81" s="84">
        <v>12</v>
      </c>
      <c r="R81" s="44" t="s">
        <v>151</v>
      </c>
      <c r="S81" s="44" t="s">
        <v>152</v>
      </c>
      <c r="T81" s="44"/>
      <c r="U81" s="44"/>
      <c r="V81" s="84">
        <v>0</v>
      </c>
      <c r="W81" s="84">
        <v>0</v>
      </c>
      <c r="X81" s="45"/>
    </row>
    <row r="82" spans="1:24" s="18" customFormat="1" ht="17.25" customHeight="1">
      <c r="A82" s="48"/>
      <c r="B82" s="47"/>
      <c r="C82" s="47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5"/>
    </row>
    <row r="83" spans="1:24" s="18" customFormat="1" ht="17.25" customHeight="1">
      <c r="A83" s="19"/>
      <c r="B83" s="20" t="s">
        <v>68</v>
      </c>
      <c r="C83" s="16" t="s">
        <v>93</v>
      </c>
      <c r="D83" s="44" t="s">
        <v>77</v>
      </c>
      <c r="E83" s="44">
        <f>F83+G83</f>
        <v>13.15</v>
      </c>
      <c r="F83" s="44">
        <f>SUM(F81:F82)</f>
        <v>13.15</v>
      </c>
      <c r="G83" s="44">
        <f>SUM(G81:G82)</f>
        <v>0</v>
      </c>
      <c r="H83" s="88">
        <f>SUM(H81:H82)</f>
        <v>0</v>
      </c>
      <c r="I83" s="44">
        <f>SUM(I81:I82)</f>
        <v>0</v>
      </c>
      <c r="J83" s="44" t="s">
        <v>77</v>
      </c>
      <c r="K83" s="44">
        <f>SUM(K81:K82)</f>
        <v>13.15</v>
      </c>
      <c r="L83" s="44" t="s">
        <v>77</v>
      </c>
      <c r="M83" s="44">
        <f>N83+O83</f>
        <v>12</v>
      </c>
      <c r="N83" s="44">
        <f>SUM(N81:N82)</f>
        <v>12</v>
      </c>
      <c r="O83" s="44">
        <f>SUM(O81:O82)</f>
        <v>0</v>
      </c>
      <c r="P83" s="44" t="s">
        <v>77</v>
      </c>
      <c r="Q83" s="44">
        <f>SUM(Q81:Q82)</f>
        <v>12</v>
      </c>
      <c r="R83" s="44" t="s">
        <v>77</v>
      </c>
      <c r="S83" s="44" t="s">
        <v>77</v>
      </c>
      <c r="T83" s="44" t="s">
        <v>77</v>
      </c>
      <c r="U83" s="44">
        <f>SUM(U81:U82)</f>
        <v>0</v>
      </c>
      <c r="V83" s="44" t="s">
        <v>77</v>
      </c>
      <c r="W83" s="44">
        <f>SUM(W81:W82)</f>
        <v>0</v>
      </c>
      <c r="X83" s="45"/>
    </row>
    <row r="84" spans="1:24" s="18" customFormat="1">
      <c r="A84" s="17" t="s">
        <v>118</v>
      </c>
      <c r="B84" s="101" t="s">
        <v>108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2"/>
    </row>
    <row r="85" spans="1:24" s="18" customFormat="1" ht="17.25" customHeight="1">
      <c r="A85" s="17" t="s">
        <v>119</v>
      </c>
      <c r="B85" s="47"/>
      <c r="C85" s="47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5"/>
    </row>
    <row r="86" spans="1:24" s="18" customFormat="1" ht="17.25" customHeight="1">
      <c r="A86" s="48"/>
      <c r="B86" s="47"/>
      <c r="C86" s="47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5"/>
    </row>
    <row r="87" spans="1:24" s="18" customFormat="1" ht="17.25" customHeight="1">
      <c r="A87" s="19"/>
      <c r="B87" s="20" t="s">
        <v>120</v>
      </c>
      <c r="C87" s="16" t="s">
        <v>94</v>
      </c>
      <c r="D87" s="44" t="s">
        <v>77</v>
      </c>
      <c r="E87" s="44">
        <f>F87+G87</f>
        <v>0</v>
      </c>
      <c r="F87" s="44">
        <f>SUM(F85:F86)</f>
        <v>0</v>
      </c>
      <c r="G87" s="44">
        <f>SUM(G85:G86)</f>
        <v>0</v>
      </c>
      <c r="H87" s="44"/>
      <c r="I87" s="44">
        <f>SUM(I85:I86)</f>
        <v>0</v>
      </c>
      <c r="J87" s="44" t="s">
        <v>77</v>
      </c>
      <c r="K87" s="44">
        <f>SUM(K85:K86)</f>
        <v>0</v>
      </c>
      <c r="L87" s="44" t="s">
        <v>77</v>
      </c>
      <c r="M87" s="44">
        <f>N87+O87</f>
        <v>0</v>
      </c>
      <c r="N87" s="44">
        <f>SUM(N85:N86)</f>
        <v>0</v>
      </c>
      <c r="O87" s="44">
        <f>SUM(O85:O86)</f>
        <v>0</v>
      </c>
      <c r="P87" s="44" t="s">
        <v>77</v>
      </c>
      <c r="Q87" s="44">
        <f>SUM(Q85:Q86)</f>
        <v>0</v>
      </c>
      <c r="R87" s="44" t="s">
        <v>77</v>
      </c>
      <c r="S87" s="44" t="s">
        <v>77</v>
      </c>
      <c r="T87" s="44" t="s">
        <v>77</v>
      </c>
      <c r="U87" s="44">
        <f>SUM(U85:U86)</f>
        <v>0</v>
      </c>
      <c r="V87" s="44" t="s">
        <v>77</v>
      </c>
      <c r="W87" s="44">
        <f>SUM(W85:W86)</f>
        <v>0</v>
      </c>
      <c r="X87" s="45"/>
    </row>
    <row r="88" spans="1:24" s="18" customFormat="1">
      <c r="A88" s="17" t="s">
        <v>121</v>
      </c>
      <c r="B88" s="101" t="s">
        <v>39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2"/>
    </row>
    <row r="89" spans="1:24" s="18" customFormat="1">
      <c r="A89" s="17" t="s">
        <v>122</v>
      </c>
      <c r="B89" s="47"/>
      <c r="C89" s="47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5"/>
    </row>
    <row r="90" spans="1:24" s="18" customFormat="1">
      <c r="A90" s="48"/>
      <c r="B90" s="47"/>
      <c r="C90" s="47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5"/>
    </row>
    <row r="91" spans="1:24" s="18" customFormat="1">
      <c r="A91" s="19"/>
      <c r="B91" s="20" t="s">
        <v>68</v>
      </c>
      <c r="C91" s="16" t="s">
        <v>95</v>
      </c>
      <c r="D91" s="44" t="s">
        <v>77</v>
      </c>
      <c r="E91" s="44">
        <f>F91+G91</f>
        <v>0</v>
      </c>
      <c r="F91" s="44">
        <f>SUM(F89:F90)</f>
        <v>0</v>
      </c>
      <c r="G91" s="44">
        <f>SUM(G89:G90)</f>
        <v>0</v>
      </c>
      <c r="H91" s="44"/>
      <c r="I91" s="44">
        <f>SUM(I89:I90)</f>
        <v>0</v>
      </c>
      <c r="J91" s="44" t="s">
        <v>77</v>
      </c>
      <c r="K91" s="44">
        <f>SUM(K89:K90)</f>
        <v>0</v>
      </c>
      <c r="L91" s="44" t="s">
        <v>77</v>
      </c>
      <c r="M91" s="44">
        <f>N91+O91</f>
        <v>0</v>
      </c>
      <c r="N91" s="44">
        <f>SUM(N89:N90)</f>
        <v>0</v>
      </c>
      <c r="O91" s="44">
        <f>SUM(O89:O90)</f>
        <v>0</v>
      </c>
      <c r="P91" s="44" t="s">
        <v>77</v>
      </c>
      <c r="Q91" s="44">
        <f>SUM(Q89:Q90)</f>
        <v>0</v>
      </c>
      <c r="R91" s="44" t="s">
        <v>77</v>
      </c>
      <c r="S91" s="44" t="s">
        <v>77</v>
      </c>
      <c r="T91" s="44" t="s">
        <v>77</v>
      </c>
      <c r="U91" s="44">
        <f>SUM(U89:U90)</f>
        <v>0</v>
      </c>
      <c r="V91" s="44" t="s">
        <v>77</v>
      </c>
      <c r="W91" s="44">
        <f>SUM(W89:W90)</f>
        <v>0</v>
      </c>
      <c r="X91" s="45"/>
    </row>
    <row r="92" spans="1:24" s="18" customFormat="1" ht="15.75" customHeight="1" thickBot="1">
      <c r="A92" s="99" t="s">
        <v>79</v>
      </c>
      <c r="B92" s="100"/>
      <c r="C92" s="21" t="s">
        <v>96</v>
      </c>
      <c r="D92" s="44" t="s">
        <v>77</v>
      </c>
      <c r="E92" s="79">
        <f>E75+E79+E91+E83+E87</f>
        <v>3055.172</v>
      </c>
      <c r="F92" s="79">
        <f>F75+F79+F91+F83+F87</f>
        <v>13.15</v>
      </c>
      <c r="G92" s="79">
        <f>G75+G79+G91+G83+G87</f>
        <v>3042.0219999999999</v>
      </c>
      <c r="H92" s="79">
        <f>H75+H79+H91+H83+H87</f>
        <v>0</v>
      </c>
      <c r="I92" s="79">
        <f>I75+I79+I91+I83+I87</f>
        <v>760.51</v>
      </c>
      <c r="J92" s="44" t="s">
        <v>77</v>
      </c>
      <c r="K92" s="79">
        <f>K75+K79+K91+K83+K87</f>
        <v>3055.1680000000001</v>
      </c>
      <c r="L92" s="44" t="s">
        <v>77</v>
      </c>
      <c r="M92" s="79">
        <f>M75+M79+M91+M83+M87</f>
        <v>1715.7</v>
      </c>
      <c r="N92" s="79">
        <f>N75+N79+N91+N83+N87</f>
        <v>1715.7</v>
      </c>
      <c r="O92" s="79">
        <f>O75+O79+O91+O83+O87</f>
        <v>0</v>
      </c>
      <c r="P92" s="44" t="s">
        <v>77</v>
      </c>
      <c r="Q92" s="79">
        <f>Q75+Q79+Q91+Q83+Q87</f>
        <v>1018</v>
      </c>
      <c r="R92" s="44" t="s">
        <v>77</v>
      </c>
      <c r="S92" s="44" t="s">
        <v>77</v>
      </c>
      <c r="T92" s="44" t="s">
        <v>77</v>
      </c>
      <c r="U92" s="79">
        <f>U75+U79+U91+U83+U87</f>
        <v>55.13</v>
      </c>
      <c r="V92" s="44" t="s">
        <v>77</v>
      </c>
      <c r="W92" s="79">
        <f>W75+W79+W91+W83+W87</f>
        <v>933.27</v>
      </c>
      <c r="X92" s="46"/>
    </row>
    <row r="93" spans="1:24" s="18" customFormat="1" ht="31.15" customHeight="1" thickBot="1">
      <c r="A93" s="114" t="s">
        <v>69</v>
      </c>
      <c r="B93" s="115"/>
      <c r="C93" s="53" t="s">
        <v>97</v>
      </c>
      <c r="D93" s="54" t="s">
        <v>77</v>
      </c>
      <c r="E93" s="50">
        <f>E44+E69+E92</f>
        <v>3885.1019999999999</v>
      </c>
      <c r="F93" s="50">
        <f>F44+F69+F92</f>
        <v>843.07999999999993</v>
      </c>
      <c r="G93" s="50">
        <f>G44+G69+G92</f>
        <v>3042.0219999999999</v>
      </c>
      <c r="H93" s="50">
        <f>H44+H69+H92</f>
        <v>15</v>
      </c>
      <c r="I93" s="50">
        <f>I44+I69+I92</f>
        <v>984.97</v>
      </c>
      <c r="J93" s="54" t="s">
        <v>77</v>
      </c>
      <c r="K93" s="50">
        <f>K44+K69+K92</f>
        <v>3885.098</v>
      </c>
      <c r="L93" s="54" t="s">
        <v>77</v>
      </c>
      <c r="M93" s="50">
        <f>M44+M69+M92</f>
        <v>2265.6000000000004</v>
      </c>
      <c r="N93" s="50">
        <f>N44+N69+N92</f>
        <v>2265.6</v>
      </c>
      <c r="O93" s="50">
        <f>O44+O69+O92</f>
        <v>0</v>
      </c>
      <c r="P93" s="54" t="s">
        <v>77</v>
      </c>
      <c r="Q93" s="50">
        <f>Q44+Q69+Q92</f>
        <v>1518.3</v>
      </c>
      <c r="R93" s="54" t="s">
        <v>77</v>
      </c>
      <c r="S93" s="54" t="s">
        <v>77</v>
      </c>
      <c r="T93" s="54" t="s">
        <v>77</v>
      </c>
      <c r="U93" s="50">
        <f>U44+U69+U92</f>
        <v>147.26</v>
      </c>
      <c r="V93" s="54" t="s">
        <v>77</v>
      </c>
      <c r="W93" s="50">
        <f>W44+W69+W92</f>
        <v>933.27</v>
      </c>
      <c r="X93" s="49"/>
    </row>
    <row r="94" spans="1:24" s="18" customFormat="1" ht="45.75" customHeight="1">
      <c r="A94" s="66"/>
      <c r="B94" s="104" t="s">
        <v>172</v>
      </c>
      <c r="C94" s="104"/>
      <c r="D94" s="104"/>
      <c r="E94" s="68"/>
      <c r="F94" s="68" t="s">
        <v>173</v>
      </c>
      <c r="G94" s="68"/>
      <c r="H94" s="68"/>
      <c r="I94" s="96" t="s">
        <v>174</v>
      </c>
      <c r="J94" s="67"/>
      <c r="K94" s="68"/>
      <c r="L94" s="67"/>
      <c r="M94" s="68"/>
      <c r="N94" s="68"/>
      <c r="O94" s="68"/>
      <c r="P94" s="67"/>
      <c r="Q94" s="68"/>
      <c r="R94" s="67"/>
      <c r="S94" s="67"/>
      <c r="T94" s="67"/>
      <c r="U94" s="68"/>
      <c r="V94" s="67"/>
      <c r="W94" s="68"/>
      <c r="X94" s="69"/>
    </row>
    <row r="95" spans="1:24" s="18" customFormat="1">
      <c r="A95" s="94"/>
      <c r="B95" s="94" t="s">
        <v>175</v>
      </c>
      <c r="C95" s="94"/>
      <c r="D95" s="94"/>
      <c r="E95" s="94"/>
      <c r="F95" s="97" t="s">
        <v>173</v>
      </c>
      <c r="G95" s="94"/>
      <c r="H95" s="94"/>
      <c r="I95" s="94" t="s">
        <v>150</v>
      </c>
      <c r="J95" s="94"/>
      <c r="K95" s="94"/>
      <c r="L95" s="94"/>
      <c r="M95" s="94"/>
      <c r="N95" s="94"/>
      <c r="O95" s="94"/>
      <c r="P95" s="22"/>
      <c r="Q95" s="22"/>
      <c r="R95" s="22"/>
      <c r="S95" s="22"/>
      <c r="T95" s="22"/>
      <c r="U95" s="22"/>
      <c r="V95" s="23"/>
      <c r="W95" s="23"/>
      <c r="X95" s="24"/>
    </row>
    <row r="96" spans="1:24" ht="32.25" customHeight="1">
      <c r="A96" s="25"/>
      <c r="B96" s="26"/>
      <c r="C96" s="27"/>
      <c r="D96" s="111"/>
      <c r="E96" s="111"/>
      <c r="F96" s="28"/>
      <c r="G96" s="29"/>
      <c r="H96" s="30"/>
      <c r="I96" s="103" t="s">
        <v>71</v>
      </c>
      <c r="J96" s="103"/>
      <c r="K96" s="103"/>
      <c r="L96" s="103"/>
      <c r="M96" s="31"/>
      <c r="N96" s="31"/>
      <c r="O96" s="31"/>
    </row>
    <row r="97" spans="1:24" s="38" customFormat="1" ht="15.75">
      <c r="A97" s="32"/>
      <c r="B97" s="33"/>
      <c r="C97" s="33"/>
      <c r="D97" s="98"/>
      <c r="E97" s="98"/>
      <c r="F97" s="34"/>
      <c r="G97" s="34"/>
      <c r="H97" s="71"/>
      <c r="I97" s="98" t="s">
        <v>145</v>
      </c>
      <c r="J97" s="98"/>
      <c r="K97" s="98"/>
      <c r="L97" s="98"/>
      <c r="M97" s="35"/>
      <c r="N97" s="35"/>
      <c r="O97" s="35"/>
      <c r="P97" s="36"/>
      <c r="Q97" s="36"/>
      <c r="R97" s="36"/>
      <c r="S97" s="36"/>
      <c r="T97" s="36"/>
      <c r="U97" s="36"/>
      <c r="V97" s="37"/>
      <c r="W97" s="37"/>
      <c r="X97" s="37"/>
    </row>
    <row r="98" spans="1:24" s="38" customFormat="1" ht="27" customHeight="1">
      <c r="A98" s="39"/>
      <c r="B98" s="27"/>
      <c r="C98" s="27"/>
      <c r="D98" s="107" t="s">
        <v>72</v>
      </c>
      <c r="E98" s="107"/>
      <c r="F98" s="40" t="s">
        <v>73</v>
      </c>
      <c r="G98" s="40"/>
      <c r="H98" s="30"/>
      <c r="I98" s="108" t="s">
        <v>71</v>
      </c>
      <c r="J98" s="108"/>
      <c r="K98" s="108"/>
      <c r="L98" s="108"/>
      <c r="M98" s="35" t="s">
        <v>147</v>
      </c>
      <c r="N98" s="35"/>
      <c r="O98" s="35"/>
      <c r="P98" s="36"/>
      <c r="Q98" s="36"/>
      <c r="R98" s="36"/>
      <c r="S98" s="36"/>
      <c r="T98" s="36"/>
      <c r="U98" s="36"/>
      <c r="V98" s="37"/>
      <c r="W98" s="37"/>
      <c r="X98" s="37"/>
    </row>
    <row r="99" spans="1:24" s="38" customFormat="1" ht="15.75">
      <c r="A99" s="41"/>
      <c r="B99" s="33"/>
      <c r="C99" s="33"/>
      <c r="D99" s="98"/>
      <c r="E99" s="98"/>
      <c r="F99" s="34"/>
      <c r="G99" s="34"/>
      <c r="H99" s="71"/>
      <c r="I99" s="98" t="s">
        <v>146</v>
      </c>
      <c r="J99" s="98"/>
      <c r="K99" s="98"/>
      <c r="L99" s="98"/>
      <c r="M99" s="42"/>
      <c r="N99" s="42"/>
      <c r="O99" s="42"/>
      <c r="P99" s="36"/>
      <c r="Q99" s="36"/>
      <c r="R99" s="36"/>
      <c r="S99" s="36"/>
      <c r="T99" s="36"/>
      <c r="U99" s="36"/>
      <c r="V99" s="37"/>
      <c r="W99" s="37"/>
      <c r="X99" s="37"/>
    </row>
    <row r="100" spans="1:24" s="38" customFormat="1" ht="15.75">
      <c r="A100" s="41"/>
      <c r="B100" s="27"/>
      <c r="C100" s="27"/>
      <c r="D100" s="111" t="s">
        <v>74</v>
      </c>
      <c r="E100" s="111"/>
      <c r="F100" s="40" t="s">
        <v>75</v>
      </c>
      <c r="G100" s="40"/>
      <c r="H100" s="30"/>
      <c r="I100" s="108" t="s">
        <v>71</v>
      </c>
      <c r="J100" s="108"/>
      <c r="K100" s="108"/>
      <c r="L100" s="108"/>
      <c r="M100" s="42"/>
      <c r="N100" s="42"/>
      <c r="O100" s="42"/>
      <c r="P100" s="36"/>
      <c r="Q100" s="36"/>
      <c r="R100" s="36"/>
      <c r="S100" s="36"/>
      <c r="T100" s="36"/>
      <c r="U100" s="36"/>
      <c r="V100" s="37"/>
      <c r="W100" s="37"/>
      <c r="X100" s="37"/>
    </row>
    <row r="101" spans="1:24" ht="25.5" customHeight="1">
      <c r="A101" s="25"/>
      <c r="B101" s="110" t="s">
        <v>148</v>
      </c>
      <c r="C101" s="110"/>
      <c r="D101" s="110"/>
      <c r="E101" s="110"/>
      <c r="F101" s="34" t="s">
        <v>76</v>
      </c>
      <c r="G101" s="34"/>
      <c r="H101" s="71"/>
      <c r="I101" s="109" t="s">
        <v>149</v>
      </c>
      <c r="J101" s="109"/>
      <c r="K101" s="109"/>
      <c r="L101" s="109"/>
      <c r="M101" s="31"/>
      <c r="N101" s="31"/>
      <c r="O101" s="31"/>
    </row>
    <row r="102" spans="1:24">
      <c r="B102" s="105"/>
      <c r="C102" s="105"/>
      <c r="D102" s="105"/>
      <c r="E102" s="105"/>
      <c r="F102" s="105"/>
      <c r="G102" s="105"/>
      <c r="H102" s="105"/>
      <c r="I102" s="105"/>
      <c r="J102" s="105"/>
      <c r="K102" s="106"/>
      <c r="L102" s="106"/>
    </row>
    <row r="103" spans="1:24">
      <c r="B103" s="105"/>
      <c r="C103" s="105"/>
      <c r="D103" s="105"/>
      <c r="E103" s="105"/>
      <c r="F103" s="105"/>
      <c r="G103" s="105"/>
      <c r="H103" s="105"/>
      <c r="I103" s="105"/>
      <c r="J103" s="105"/>
      <c r="K103" s="106"/>
      <c r="L103" s="106"/>
    </row>
  </sheetData>
  <mergeCells count="86">
    <mergeCell ref="A5:P5"/>
    <mergeCell ref="Q5:U5"/>
    <mergeCell ref="V5:X5"/>
    <mergeCell ref="A1:U1"/>
    <mergeCell ref="V1:X1"/>
    <mergeCell ref="A2:U2"/>
    <mergeCell ref="A3:U3"/>
    <mergeCell ref="A6:P6"/>
    <mergeCell ref="Q6:U6"/>
    <mergeCell ref="A10:U10"/>
    <mergeCell ref="V8:X8"/>
    <mergeCell ref="D8:L8"/>
    <mergeCell ref="A7:U7"/>
    <mergeCell ref="A9:B9"/>
    <mergeCell ref="D9:L9"/>
    <mergeCell ref="L16:O16"/>
    <mergeCell ref="V17:V18"/>
    <mergeCell ref="S15:S18"/>
    <mergeCell ref="A15:A18"/>
    <mergeCell ref="M17:O17"/>
    <mergeCell ref="Q17:Q18"/>
    <mergeCell ref="C15:C18"/>
    <mergeCell ref="I17:I18"/>
    <mergeCell ref="P16:Q16"/>
    <mergeCell ref="B15:B18"/>
    <mergeCell ref="A11:C11"/>
    <mergeCell ref="D11:L11"/>
    <mergeCell ref="A13:U13"/>
    <mergeCell ref="T15:U16"/>
    <mergeCell ref="R15:R18"/>
    <mergeCell ref="L15:Q15"/>
    <mergeCell ref="A12:L12"/>
    <mergeCell ref="D15:I16"/>
    <mergeCell ref="A14:X14"/>
    <mergeCell ref="V15:W16"/>
    <mergeCell ref="X15:X18"/>
    <mergeCell ref="J17:J18"/>
    <mergeCell ref="L17:L18"/>
    <mergeCell ref="J15:K16"/>
    <mergeCell ref="T17:T18"/>
    <mergeCell ref="U17:U18"/>
    <mergeCell ref="B20:X20"/>
    <mergeCell ref="W17:W18"/>
    <mergeCell ref="H17:H18"/>
    <mergeCell ref="K17:K18"/>
    <mergeCell ref="B22:X22"/>
    <mergeCell ref="E17:G17"/>
    <mergeCell ref="B21:X21"/>
    <mergeCell ref="D17:D18"/>
    <mergeCell ref="P17:P18"/>
    <mergeCell ref="B61:X61"/>
    <mergeCell ref="B57:X57"/>
    <mergeCell ref="B28:X28"/>
    <mergeCell ref="B53:X53"/>
    <mergeCell ref="B47:X47"/>
    <mergeCell ref="B46:X46"/>
    <mergeCell ref="B45:X45"/>
    <mergeCell ref="A44:B44"/>
    <mergeCell ref="B32:X32"/>
    <mergeCell ref="B40:X40"/>
    <mergeCell ref="B36:X36"/>
    <mergeCell ref="B65:X65"/>
    <mergeCell ref="D96:E96"/>
    <mergeCell ref="B72:X72"/>
    <mergeCell ref="B84:X84"/>
    <mergeCell ref="A93:B93"/>
    <mergeCell ref="A69:B69"/>
    <mergeCell ref="B76:X76"/>
    <mergeCell ref="B88:X88"/>
    <mergeCell ref="B70:X70"/>
    <mergeCell ref="B71:X71"/>
    <mergeCell ref="B102:L103"/>
    <mergeCell ref="D99:E99"/>
    <mergeCell ref="D98:E98"/>
    <mergeCell ref="I98:L98"/>
    <mergeCell ref="I99:L99"/>
    <mergeCell ref="I101:L101"/>
    <mergeCell ref="B101:E101"/>
    <mergeCell ref="D100:E100"/>
    <mergeCell ref="I100:L100"/>
    <mergeCell ref="D97:E97"/>
    <mergeCell ref="I97:L97"/>
    <mergeCell ref="A92:B92"/>
    <mergeCell ref="B80:X80"/>
    <mergeCell ref="I96:L96"/>
    <mergeCell ref="B94:D94"/>
  </mergeCells>
  <phoneticPr fontId="30" type="noConversion"/>
  <pageMargins left="0.43307086614173229" right="0.19685039370078741" top="0.70866141732283472" bottom="0.35433070866141736" header="0.23622047244094491" footer="0.27559055118110237"/>
  <pageSetup paperSize="9" scale="43" fitToHeight="0" orientation="landscape" horizontalDpi="300" verticalDpi="300" r:id="rId1"/>
  <headerFooter alignWithMargins="0"/>
  <rowBreaks count="2" manualBreakCount="2">
    <brk id="47" max="23" man="1"/>
    <brk id="96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7-НКРЕКП-інвестиції-тепло_Проек</vt:lpstr>
      <vt:lpstr>'7-НКРЕКП-інвестиції-тепло_Проек'!Область_печати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О. Нич</dc:creator>
  <cp:lastModifiedBy>Kab412-1</cp:lastModifiedBy>
  <cp:lastPrinted>2017-03-06T09:50:16Z</cp:lastPrinted>
  <dcterms:created xsi:type="dcterms:W3CDTF">2015-09-22T11:38:21Z</dcterms:created>
  <dcterms:modified xsi:type="dcterms:W3CDTF">2017-03-06T09:50:21Z</dcterms:modified>
</cp:coreProperties>
</file>